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5" windowWidth="11340" windowHeight="6795" tabRatio="60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437" i="1"/>
  <c r="G479"/>
  <c r="G417"/>
  <c r="G416" s="1"/>
  <c r="G360"/>
  <c r="G361"/>
  <c r="G357"/>
  <c r="G352"/>
  <c r="G315"/>
  <c r="G241"/>
  <c r="G240" s="1"/>
  <c r="G234"/>
  <c r="G233" s="1"/>
  <c r="G177"/>
  <c r="G169"/>
  <c r="G168" s="1"/>
  <c r="G161"/>
  <c r="G145"/>
  <c r="G144" s="1"/>
  <c r="G123"/>
  <c r="G100"/>
  <c r="G52"/>
  <c r="G39"/>
  <c r="G36"/>
  <c r="G35" s="1"/>
  <c r="H22"/>
  <c r="H23"/>
  <c r="H24"/>
  <c r="H25"/>
  <c r="H26"/>
  <c r="H27"/>
  <c r="H29"/>
  <c r="H31"/>
  <c r="H32"/>
  <c r="H33"/>
  <c r="H37"/>
  <c r="H40"/>
  <c r="H42"/>
  <c r="H43"/>
  <c r="H44"/>
  <c r="H45"/>
  <c r="H46"/>
  <c r="H47"/>
  <c r="H51"/>
  <c r="H53"/>
  <c r="H55"/>
  <c r="H57"/>
  <c r="H62"/>
  <c r="H63"/>
  <c r="H64"/>
  <c r="H65"/>
  <c r="H68"/>
  <c r="H74"/>
  <c r="H76"/>
  <c r="H78"/>
  <c r="H81"/>
  <c r="H82"/>
  <c r="H86"/>
  <c r="H90"/>
  <c r="H95"/>
  <c r="H98"/>
  <c r="H102"/>
  <c r="H107"/>
  <c r="H110"/>
  <c r="H113"/>
  <c r="H115"/>
  <c r="H119"/>
  <c r="H122"/>
  <c r="H124"/>
  <c r="H127"/>
  <c r="H128"/>
  <c r="H129"/>
  <c r="H133"/>
  <c r="H134"/>
  <c r="H136"/>
  <c r="H137"/>
  <c r="H138"/>
  <c r="H143"/>
  <c r="H146"/>
  <c r="H150"/>
  <c r="H151"/>
  <c r="H155"/>
  <c r="H158"/>
  <c r="H162"/>
  <c r="H164"/>
  <c r="H165"/>
  <c r="H167"/>
  <c r="H170"/>
  <c r="H174"/>
  <c r="H176"/>
  <c r="H183"/>
  <c r="H188"/>
  <c r="H192"/>
  <c r="H194"/>
  <c r="H196"/>
  <c r="H198"/>
  <c r="H201"/>
  <c r="H204"/>
  <c r="H206"/>
  <c r="H211"/>
  <c r="H216"/>
  <c r="H223"/>
  <c r="H224"/>
  <c r="H225"/>
  <c r="H226"/>
  <c r="H235"/>
  <c r="H245"/>
  <c r="H248"/>
  <c r="H255"/>
  <c r="H256"/>
  <c r="H257"/>
  <c r="H258"/>
  <c r="H259"/>
  <c r="H262"/>
  <c r="H266"/>
  <c r="H271"/>
  <c r="H279"/>
  <c r="H282"/>
  <c r="H284"/>
  <c r="H286"/>
  <c r="H287"/>
  <c r="H289"/>
  <c r="H293"/>
  <c r="H294"/>
  <c r="H295"/>
  <c r="H297"/>
  <c r="H298"/>
  <c r="H300"/>
  <c r="H303"/>
  <c r="H305"/>
  <c r="H307"/>
  <c r="H308"/>
  <c r="H311"/>
  <c r="H314"/>
  <c r="H316"/>
  <c r="H319"/>
  <c r="H321"/>
  <c r="H323"/>
  <c r="H327"/>
  <c r="H330"/>
  <c r="H332"/>
  <c r="H336"/>
  <c r="H337"/>
  <c r="H338"/>
  <c r="H339"/>
  <c r="H340"/>
  <c r="H343"/>
  <c r="H344"/>
  <c r="H345"/>
  <c r="H346"/>
  <c r="H347"/>
  <c r="H350"/>
  <c r="H351"/>
  <c r="H353"/>
  <c r="H355"/>
  <c r="H356"/>
  <c r="H358"/>
  <c r="H359"/>
  <c r="H362"/>
  <c r="H368"/>
  <c r="H369"/>
  <c r="H373"/>
  <c r="H380"/>
  <c r="H384"/>
  <c r="H385"/>
  <c r="H386"/>
  <c r="H387"/>
  <c r="H388"/>
  <c r="H389"/>
  <c r="H391"/>
  <c r="H396"/>
  <c r="H403"/>
  <c r="H404"/>
  <c r="H405"/>
  <c r="H406"/>
  <c r="H407"/>
  <c r="H412"/>
  <c r="H414"/>
  <c r="H415"/>
  <c r="H418"/>
  <c r="H422"/>
  <c r="H424"/>
  <c r="H426"/>
  <c r="H428"/>
  <c r="H429"/>
  <c r="H434"/>
  <c r="H435"/>
  <c r="H436"/>
  <c r="H438"/>
  <c r="H440"/>
  <c r="H442"/>
  <c r="H444"/>
  <c r="H445"/>
  <c r="H448"/>
  <c r="H450"/>
  <c r="H451"/>
  <c r="H454"/>
  <c r="H456"/>
  <c r="H457"/>
  <c r="H463"/>
  <c r="H468"/>
  <c r="H469"/>
  <c r="H472"/>
  <c r="H473"/>
  <c r="H478"/>
  <c r="G160" l="1"/>
  <c r="G239"/>
  <c r="G238"/>
  <c r="G232"/>
  <c r="G166"/>
  <c r="F166"/>
  <c r="F21"/>
  <c r="H166" l="1"/>
  <c r="G237"/>
  <c r="G231"/>
  <c r="G411"/>
  <c r="G21" l="1"/>
  <c r="H21" s="1"/>
  <c r="G193" l="1"/>
  <c r="G447"/>
  <c r="G453" l="1"/>
  <c r="G89"/>
  <c r="G88" l="1"/>
  <c r="G441"/>
  <c r="G87" l="1"/>
  <c r="G278"/>
  <c r="F278"/>
  <c r="F277" s="1"/>
  <c r="G277" l="1"/>
  <c r="H277" s="1"/>
  <c r="H278"/>
  <c r="G118"/>
  <c r="G67"/>
  <c r="G203"/>
  <c r="G66" l="1"/>
  <c r="G114"/>
  <c r="G439" l="1"/>
  <c r="F439"/>
  <c r="G99"/>
  <c r="F100"/>
  <c r="G462"/>
  <c r="F462"/>
  <c r="F99" l="1"/>
  <c r="H100"/>
  <c r="H462"/>
  <c r="H99"/>
  <c r="H439"/>
  <c r="G135"/>
  <c r="H135" s="1"/>
  <c r="F135"/>
  <c r="G292"/>
  <c r="H292" s="1"/>
  <c r="F292"/>
  <c r="G395"/>
  <c r="F395"/>
  <c r="F394" s="1"/>
  <c r="G142"/>
  <c r="F142"/>
  <c r="F141" s="1"/>
  <c r="F479"/>
  <c r="H479" s="1"/>
  <c r="G394" l="1"/>
  <c r="H395"/>
  <c r="G141"/>
  <c r="H142"/>
  <c r="F393"/>
  <c r="G367"/>
  <c r="H367" s="1"/>
  <c r="F367"/>
  <c r="G154"/>
  <c r="F154"/>
  <c r="F153" s="1"/>
  <c r="G393" l="1"/>
  <c r="H394"/>
  <c r="G153"/>
  <c r="H154"/>
  <c r="G140"/>
  <c r="H141"/>
  <c r="F392"/>
  <c r="H153" l="1"/>
  <c r="G392"/>
  <c r="H392" s="1"/>
  <c r="H393"/>
  <c r="G139"/>
  <c r="G126"/>
  <c r="F126"/>
  <c r="H126" l="1"/>
  <c r="G455"/>
  <c r="F455"/>
  <c r="G452" l="1"/>
  <c r="H455"/>
  <c r="G157"/>
  <c r="F157"/>
  <c r="F156" s="1"/>
  <c r="G156" l="1"/>
  <c r="H157"/>
  <c r="G366"/>
  <c r="F366"/>
  <c r="F365" s="1"/>
  <c r="F364" s="1"/>
  <c r="F461"/>
  <c r="F460" s="1"/>
  <c r="F459" s="1"/>
  <c r="F458" s="1"/>
  <c r="G210"/>
  <c r="G342"/>
  <c r="G449"/>
  <c r="H449" s="1"/>
  <c r="F449"/>
  <c r="G477"/>
  <c r="G349"/>
  <c r="G283"/>
  <c r="G302"/>
  <c r="G56"/>
  <c r="H56" s="1"/>
  <c r="F56"/>
  <c r="G215"/>
  <c r="H156" l="1"/>
  <c r="G365"/>
  <c r="H366"/>
  <c r="G341"/>
  <c r="G214"/>
  <c r="G209"/>
  <c r="G461"/>
  <c r="H461" s="1"/>
  <c r="G476"/>
  <c r="G306"/>
  <c r="G475" l="1"/>
  <c r="G364"/>
  <c r="H364" s="1"/>
  <c r="H365"/>
  <c r="G213"/>
  <c r="G208"/>
  <c r="G460"/>
  <c r="H460" s="1"/>
  <c r="G474" l="1"/>
  <c r="G212"/>
  <c r="G207"/>
  <c r="G459"/>
  <c r="H459" s="1"/>
  <c r="G458" l="1"/>
  <c r="H458" s="1"/>
  <c r="G320"/>
  <c r="G281"/>
  <c r="G372"/>
  <c r="G288"/>
  <c r="G354"/>
  <c r="G132"/>
  <c r="G205"/>
  <c r="G77"/>
  <c r="F77"/>
  <c r="H77" l="1"/>
  <c r="G371"/>
  <c r="G202"/>
  <c r="G200"/>
  <c r="F200"/>
  <c r="F199" s="1"/>
  <c r="G187"/>
  <c r="F187"/>
  <c r="F186" s="1"/>
  <c r="F185" s="1"/>
  <c r="G370" l="1"/>
  <c r="G199"/>
  <c r="H199" s="1"/>
  <c r="H200"/>
  <c r="G186"/>
  <c r="H186" s="1"/>
  <c r="H187"/>
  <c r="G185"/>
  <c r="H185" s="1"/>
  <c r="G363" l="1"/>
  <c r="F101"/>
  <c r="G326"/>
  <c r="F326"/>
  <c r="G325" l="1"/>
  <c r="H326"/>
  <c r="G109"/>
  <c r="F109"/>
  <c r="G108" l="1"/>
  <c r="H109"/>
  <c r="F108"/>
  <c r="H108" l="1"/>
  <c r="G73"/>
  <c r="G75"/>
  <c r="F75"/>
  <c r="G41"/>
  <c r="F41"/>
  <c r="G270"/>
  <c r="G331"/>
  <c r="H331" s="1"/>
  <c r="F331"/>
  <c r="G329"/>
  <c r="F329"/>
  <c r="F328" s="1"/>
  <c r="G348"/>
  <c r="G191"/>
  <c r="G80"/>
  <c r="H80" s="1"/>
  <c r="F80"/>
  <c r="G101"/>
  <c r="H101" s="1"/>
  <c r="H41" l="1"/>
  <c r="H75"/>
  <c r="G328"/>
  <c r="H328" s="1"/>
  <c r="H329"/>
  <c r="G269"/>
  <c r="G72"/>
  <c r="G318"/>
  <c r="F318"/>
  <c r="F317" s="1"/>
  <c r="G421"/>
  <c r="F421"/>
  <c r="G310"/>
  <c r="H421" l="1"/>
  <c r="G317"/>
  <c r="H317" s="1"/>
  <c r="H318"/>
  <c r="G309"/>
  <c r="G268"/>
  <c r="G446"/>
  <c r="G265"/>
  <c r="F265"/>
  <c r="F264" s="1"/>
  <c r="F263" s="1"/>
  <c r="G267" l="1"/>
  <c r="G264"/>
  <c r="H265"/>
  <c r="G335"/>
  <c r="G334" l="1"/>
  <c r="G263"/>
  <c r="H263" s="1"/>
  <c r="H264"/>
  <c r="G61"/>
  <c r="G413"/>
  <c r="F413"/>
  <c r="G433"/>
  <c r="G402"/>
  <c r="G410" l="1"/>
  <c r="H413"/>
  <c r="G409"/>
  <c r="G333"/>
  <c r="G60"/>
  <c r="G173"/>
  <c r="F173"/>
  <c r="G159"/>
  <c r="F161"/>
  <c r="G425"/>
  <c r="G423"/>
  <c r="F425"/>
  <c r="F423"/>
  <c r="F310"/>
  <c r="H423" l="1"/>
  <c r="H161"/>
  <c r="F309"/>
  <c r="H309" s="1"/>
  <c r="H310"/>
  <c r="H425"/>
  <c r="G172"/>
  <c r="H172" s="1"/>
  <c r="H173"/>
  <c r="G59"/>
  <c r="F172"/>
  <c r="F160"/>
  <c r="F159" l="1"/>
  <c r="H160"/>
  <c r="G58"/>
  <c r="G324"/>
  <c r="H159" l="1"/>
  <c r="G71"/>
  <c r="G313"/>
  <c r="F313"/>
  <c r="H313" l="1"/>
  <c r="G312"/>
  <c r="G274"/>
  <c r="G299" l="1"/>
  <c r="F299"/>
  <c r="H299" l="1"/>
  <c r="G296"/>
  <c r="G79"/>
  <c r="G70" l="1"/>
  <c r="G291"/>
  <c r="G182"/>
  <c r="G195"/>
  <c r="G304"/>
  <c r="F304"/>
  <c r="G379"/>
  <c r="G30"/>
  <c r="G28"/>
  <c r="G222"/>
  <c r="G254"/>
  <c r="G401"/>
  <c r="G400" l="1"/>
  <c r="G378"/>
  <c r="G301"/>
  <c r="H304"/>
  <c r="G253"/>
  <c r="G221"/>
  <c r="G181"/>
  <c r="G443"/>
  <c r="G399" l="1"/>
  <c r="G377"/>
  <c r="G220"/>
  <c r="G180"/>
  <c r="G432"/>
  <c r="G285"/>
  <c r="G471"/>
  <c r="G197"/>
  <c r="G390"/>
  <c r="G427"/>
  <c r="G125"/>
  <c r="G322"/>
  <c r="G106"/>
  <c r="F106"/>
  <c r="F105" s="1"/>
  <c r="F104" s="1"/>
  <c r="G121"/>
  <c r="G38"/>
  <c r="G50"/>
  <c r="G54"/>
  <c r="F54"/>
  <c r="H54" l="1"/>
  <c r="G431"/>
  <c r="G430" s="1"/>
  <c r="G470"/>
  <c r="G290"/>
  <c r="G219"/>
  <c r="G179"/>
  <c r="G120"/>
  <c r="G105"/>
  <c r="H106"/>
  <c r="G273"/>
  <c r="G49"/>
  <c r="G190"/>
  <c r="G420"/>
  <c r="G280"/>
  <c r="G112"/>
  <c r="G20"/>
  <c r="G131"/>
  <c r="G467"/>
  <c r="G85"/>
  <c r="G383"/>
  <c r="G261"/>
  <c r="G247"/>
  <c r="G244"/>
  <c r="G97"/>
  <c r="G94"/>
  <c r="G419" l="1"/>
  <c r="G466"/>
  <c r="G260"/>
  <c r="G246"/>
  <c r="G189"/>
  <c r="G130"/>
  <c r="G117"/>
  <c r="G111"/>
  <c r="G103" s="1"/>
  <c r="G104"/>
  <c r="H104" s="1"/>
  <c r="H105"/>
  <c r="G96"/>
  <c r="G92" s="1"/>
  <c r="G93"/>
  <c r="G84"/>
  <c r="G48"/>
  <c r="G19"/>
  <c r="G276"/>
  <c r="G382"/>
  <c r="G34"/>
  <c r="G243"/>
  <c r="F283"/>
  <c r="H283" s="1"/>
  <c r="F302"/>
  <c r="H302" s="1"/>
  <c r="G252" l="1"/>
  <c r="G408"/>
  <c r="G465"/>
  <c r="G381"/>
  <c r="G275"/>
  <c r="G251"/>
  <c r="G242"/>
  <c r="G184"/>
  <c r="G116"/>
  <c r="G83"/>
  <c r="G18"/>
  <c r="G236"/>
  <c r="G91"/>
  <c r="F411"/>
  <c r="H411" s="1"/>
  <c r="F441"/>
  <c r="H441" s="1"/>
  <c r="F447"/>
  <c r="H447" s="1"/>
  <c r="F453"/>
  <c r="H453" s="1"/>
  <c r="F177"/>
  <c r="H177" s="1"/>
  <c r="F149"/>
  <c r="F148" s="1"/>
  <c r="G218" l="1"/>
  <c r="G217" s="1"/>
  <c r="G464"/>
  <c r="G376"/>
  <c r="G272"/>
  <c r="G249"/>
  <c r="G178"/>
  <c r="G69"/>
  <c r="G16"/>
  <c r="F446"/>
  <c r="H446" s="1"/>
  <c r="G175"/>
  <c r="G163"/>
  <c r="G148"/>
  <c r="H148" s="1"/>
  <c r="G398" l="1"/>
  <c r="G374"/>
  <c r="G250"/>
  <c r="G171"/>
  <c r="G152"/>
  <c r="G147"/>
  <c r="G149"/>
  <c r="H149" s="1"/>
  <c r="F354"/>
  <c r="H354" s="1"/>
  <c r="F357"/>
  <c r="H357" s="1"/>
  <c r="F361"/>
  <c r="H361" s="1"/>
  <c r="F349"/>
  <c r="H349" s="1"/>
  <c r="G397" l="1"/>
  <c r="G375"/>
  <c r="G17"/>
  <c r="G482" s="1"/>
  <c r="F360"/>
  <c r="H360" s="1"/>
  <c r="F163"/>
  <c r="F152" l="1"/>
  <c r="H163"/>
  <c r="G481"/>
  <c r="G15"/>
  <c r="G480" s="1"/>
  <c r="F410"/>
  <c r="H410" s="1"/>
  <c r="F322"/>
  <c r="H322" s="1"/>
  <c r="F288"/>
  <c r="H288" s="1"/>
  <c r="H152" l="1"/>
  <c r="F417"/>
  <c r="H417" s="1"/>
  <c r="F36"/>
  <c r="H36" s="1"/>
  <c r="F416" l="1"/>
  <c r="H416" s="1"/>
  <c r="F35"/>
  <c r="H35" s="1"/>
  <c r="F296" l="1"/>
  <c r="F306"/>
  <c r="F285"/>
  <c r="H285" s="1"/>
  <c r="F433"/>
  <c r="H433" s="1"/>
  <c r="F301" l="1"/>
  <c r="H301" s="1"/>
  <c r="H306"/>
  <c r="H296"/>
  <c r="F132"/>
  <c r="H132" s="1"/>
  <c r="F254"/>
  <c r="H254" s="1"/>
  <c r="F443" l="1"/>
  <c r="H443" s="1"/>
  <c r="F320"/>
  <c r="H320" s="1"/>
  <c r="F471" l="1"/>
  <c r="H471" s="1"/>
  <c r="F73" l="1"/>
  <c r="H73" s="1"/>
  <c r="F72" l="1"/>
  <c r="F79"/>
  <c r="H79" s="1"/>
  <c r="F71" l="1"/>
  <c r="H71" s="1"/>
  <c r="H72"/>
  <c r="F70"/>
  <c r="H70" s="1"/>
  <c r="F335"/>
  <c r="H335" s="1"/>
  <c r="F28"/>
  <c r="H28" s="1"/>
  <c r="F30"/>
  <c r="H30" s="1"/>
  <c r="F39"/>
  <c r="H39" s="1"/>
  <c r="F50"/>
  <c r="H50" s="1"/>
  <c r="F52"/>
  <c r="H52" s="1"/>
  <c r="F61"/>
  <c r="H61" s="1"/>
  <c r="F67"/>
  <c r="H67" s="1"/>
  <c r="F89"/>
  <c r="H89" s="1"/>
  <c r="F112"/>
  <c r="H112" s="1"/>
  <c r="F114"/>
  <c r="H114" s="1"/>
  <c r="F118"/>
  <c r="H118" s="1"/>
  <c r="F123"/>
  <c r="H123" s="1"/>
  <c r="F131"/>
  <c r="F145"/>
  <c r="H145" s="1"/>
  <c r="F169"/>
  <c r="H169" s="1"/>
  <c r="F182"/>
  <c r="H182" s="1"/>
  <c r="F193"/>
  <c r="H193" s="1"/>
  <c r="F197"/>
  <c r="H197" s="1"/>
  <c r="F203"/>
  <c r="H203" s="1"/>
  <c r="F205"/>
  <c r="H205" s="1"/>
  <c r="F210"/>
  <c r="H210" s="1"/>
  <c r="F222"/>
  <c r="H222" s="1"/>
  <c r="F230"/>
  <c r="H230" s="1"/>
  <c r="F234"/>
  <c r="H234" s="1"/>
  <c r="F241"/>
  <c r="H241" s="1"/>
  <c r="F253"/>
  <c r="H253" s="1"/>
  <c r="F270"/>
  <c r="H270" s="1"/>
  <c r="F281"/>
  <c r="H281" s="1"/>
  <c r="F315"/>
  <c r="F342"/>
  <c r="H342" s="1"/>
  <c r="F352"/>
  <c r="H352" s="1"/>
  <c r="F372"/>
  <c r="H372" s="1"/>
  <c r="F379"/>
  <c r="H379" s="1"/>
  <c r="F383"/>
  <c r="H383" s="1"/>
  <c r="F390"/>
  <c r="H390" s="1"/>
  <c r="F402"/>
  <c r="H402" s="1"/>
  <c r="F437"/>
  <c r="F452"/>
  <c r="H452" s="1"/>
  <c r="F467"/>
  <c r="H467" s="1"/>
  <c r="F470"/>
  <c r="H470" s="1"/>
  <c r="F477"/>
  <c r="H477" s="1"/>
  <c r="F432" l="1"/>
  <c r="H432" s="1"/>
  <c r="H437"/>
  <c r="F312"/>
  <c r="H312" s="1"/>
  <c r="H315"/>
  <c r="F130"/>
  <c r="H130" s="1"/>
  <c r="H131"/>
  <c r="F202"/>
  <c r="H202" s="1"/>
  <c r="F49"/>
  <c r="H49" s="1"/>
  <c r="F334"/>
  <c r="H334" s="1"/>
  <c r="F431"/>
  <c r="H431" s="1"/>
  <c r="F111"/>
  <c r="F38"/>
  <c r="H38" s="1"/>
  <c r="F280"/>
  <c r="F348"/>
  <c r="H348" s="1"/>
  <c r="F466"/>
  <c r="H466" s="1"/>
  <c r="F427"/>
  <c r="F401"/>
  <c r="H401" s="1"/>
  <c r="F371"/>
  <c r="H371" s="1"/>
  <c r="F269"/>
  <c r="H269" s="1"/>
  <c r="F244"/>
  <c r="H244" s="1"/>
  <c r="F233"/>
  <c r="H233" s="1"/>
  <c r="F221"/>
  <c r="H221" s="1"/>
  <c r="F209"/>
  <c r="H209" s="1"/>
  <c r="F181"/>
  <c r="H181" s="1"/>
  <c r="F168"/>
  <c r="H168" s="1"/>
  <c r="F144"/>
  <c r="F125"/>
  <c r="H125" s="1"/>
  <c r="F121"/>
  <c r="H121" s="1"/>
  <c r="F97"/>
  <c r="F88"/>
  <c r="H88" s="1"/>
  <c r="F66"/>
  <c r="H66" s="1"/>
  <c r="F175"/>
  <c r="F378"/>
  <c r="H378" s="1"/>
  <c r="F261"/>
  <c r="H261" s="1"/>
  <c r="F247"/>
  <c r="H247" s="1"/>
  <c r="F240"/>
  <c r="H240" s="1"/>
  <c r="F229"/>
  <c r="H229" s="1"/>
  <c r="F215"/>
  <c r="H215" s="1"/>
  <c r="F195"/>
  <c r="H195" s="1"/>
  <c r="F191"/>
  <c r="H191" s="1"/>
  <c r="F94"/>
  <c r="H94" s="1"/>
  <c r="F85"/>
  <c r="H85" s="1"/>
  <c r="F60"/>
  <c r="H60" s="1"/>
  <c r="F409"/>
  <c r="H409" s="1"/>
  <c r="F465"/>
  <c r="H465" s="1"/>
  <c r="F341"/>
  <c r="H341" s="1"/>
  <c r="F382"/>
  <c r="H382" s="1"/>
  <c r="F243"/>
  <c r="H243" s="1"/>
  <c r="F20"/>
  <c r="H20" s="1"/>
  <c r="F96" l="1"/>
  <c r="H96" s="1"/>
  <c r="H97"/>
  <c r="F276"/>
  <c r="H276" s="1"/>
  <c r="H280"/>
  <c r="F103"/>
  <c r="H103" s="1"/>
  <c r="H111"/>
  <c r="F171"/>
  <c r="H175"/>
  <c r="F140"/>
  <c r="H140" s="1"/>
  <c r="H144"/>
  <c r="F420"/>
  <c r="H420" s="1"/>
  <c r="H427"/>
  <c r="F120"/>
  <c r="F190"/>
  <c r="H190" s="1"/>
  <c r="F291"/>
  <c r="F48"/>
  <c r="H48" s="1"/>
  <c r="F34"/>
  <c r="H34" s="1"/>
  <c r="F59"/>
  <c r="F19"/>
  <c r="H19" s="1"/>
  <c r="F381"/>
  <c r="H381" s="1"/>
  <c r="F464"/>
  <c r="H464" s="1"/>
  <c r="F84"/>
  <c r="H84" s="1"/>
  <c r="F93"/>
  <c r="H93" s="1"/>
  <c r="F214"/>
  <c r="H214" s="1"/>
  <c r="F228"/>
  <c r="H228" s="1"/>
  <c r="F239"/>
  <c r="H239" s="1"/>
  <c r="F246"/>
  <c r="H246" s="1"/>
  <c r="F260"/>
  <c r="F377"/>
  <c r="H377" s="1"/>
  <c r="F87"/>
  <c r="H87" s="1"/>
  <c r="F180"/>
  <c r="H180" s="1"/>
  <c r="F208"/>
  <c r="H208" s="1"/>
  <c r="F220"/>
  <c r="H220" s="1"/>
  <c r="F232"/>
  <c r="H232" s="1"/>
  <c r="F268"/>
  <c r="H268" s="1"/>
  <c r="F325"/>
  <c r="F370"/>
  <c r="F400"/>
  <c r="H400" s="1"/>
  <c r="F476"/>
  <c r="H476" s="1"/>
  <c r="F242"/>
  <c r="H242" s="1"/>
  <c r="F189"/>
  <c r="H189" s="1"/>
  <c r="F430"/>
  <c r="H430" s="1"/>
  <c r="F333"/>
  <c r="F324" l="1"/>
  <c r="H324" s="1"/>
  <c r="H325"/>
  <c r="H333"/>
  <c r="F273"/>
  <c r="H273" s="1"/>
  <c r="F274"/>
  <c r="H274" s="1"/>
  <c r="H370"/>
  <c r="F290"/>
  <c r="H290" s="1"/>
  <c r="H291"/>
  <c r="F117"/>
  <c r="H117" s="1"/>
  <c r="H120"/>
  <c r="F147"/>
  <c r="H171"/>
  <c r="F252"/>
  <c r="H252" s="1"/>
  <c r="H260"/>
  <c r="F58"/>
  <c r="H58" s="1"/>
  <c r="H59"/>
  <c r="F363"/>
  <c r="H363" s="1"/>
  <c r="F184"/>
  <c r="F92"/>
  <c r="H92" s="1"/>
  <c r="F419"/>
  <c r="H419" s="1"/>
  <c r="F18"/>
  <c r="H18" s="1"/>
  <c r="F475"/>
  <c r="H475" s="1"/>
  <c r="F399"/>
  <c r="H399" s="1"/>
  <c r="F267"/>
  <c r="H267" s="1"/>
  <c r="F231"/>
  <c r="H231" s="1"/>
  <c r="F207"/>
  <c r="H207" s="1"/>
  <c r="F179"/>
  <c r="H179" s="1"/>
  <c r="F139"/>
  <c r="H139" s="1"/>
  <c r="F238"/>
  <c r="H238" s="1"/>
  <c r="F227"/>
  <c r="H227" s="1"/>
  <c r="F213"/>
  <c r="H213" s="1"/>
  <c r="F83"/>
  <c r="H83" s="1"/>
  <c r="F116"/>
  <c r="H116" s="1"/>
  <c r="F376"/>
  <c r="F275"/>
  <c r="F272" l="1"/>
  <c r="H272" s="1"/>
  <c r="H275"/>
  <c r="F17"/>
  <c r="H17" s="1"/>
  <c r="H147"/>
  <c r="F374"/>
  <c r="H376"/>
  <c r="H184"/>
  <c r="F91"/>
  <c r="H91" s="1"/>
  <c r="F408"/>
  <c r="H408" s="1"/>
  <c r="F212"/>
  <c r="H212" s="1"/>
  <c r="F237"/>
  <c r="H237" s="1"/>
  <c r="F251"/>
  <c r="H251" s="1"/>
  <c r="F474"/>
  <c r="F69"/>
  <c r="H69" s="1"/>
  <c r="F219"/>
  <c r="H219" s="1"/>
  <c r="F178"/>
  <c r="F398" l="1"/>
  <c r="H398" s="1"/>
  <c r="H474"/>
  <c r="H178"/>
  <c r="F375"/>
  <c r="H375" s="1"/>
  <c r="H374"/>
  <c r="F16"/>
  <c r="H16" s="1"/>
  <c r="F218"/>
  <c r="H218" s="1"/>
  <c r="F249"/>
  <c r="H249" s="1"/>
  <c r="F236"/>
  <c r="H236" s="1"/>
  <c r="F397" l="1"/>
  <c r="H397" s="1"/>
  <c r="F250"/>
  <c r="H250" s="1"/>
  <c r="F482"/>
  <c r="H482" s="1"/>
  <c r="F15"/>
  <c r="H15" s="1"/>
  <c r="F217"/>
  <c r="H217" s="1"/>
  <c r="F481" l="1"/>
  <c r="H481" s="1"/>
  <c r="F480"/>
  <c r="H480" s="1"/>
</calcChain>
</file>

<file path=xl/sharedStrings.xml><?xml version="1.0" encoding="utf-8"?>
<sst xmlns="http://schemas.openxmlformats.org/spreadsheetml/2006/main" count="1711" uniqueCount="408">
  <si>
    <t xml:space="preserve">Целевая статья
</t>
  </si>
  <si>
    <t>Вид расхода</t>
  </si>
  <si>
    <t xml:space="preserve">Наименование
</t>
  </si>
  <si>
    <t>О701</t>
  </si>
  <si>
    <t>О501</t>
  </si>
  <si>
    <t>О707</t>
  </si>
  <si>
    <t>О106</t>
  </si>
  <si>
    <t>О104</t>
  </si>
  <si>
    <t>О309</t>
  </si>
  <si>
    <t>218 00 00</t>
  </si>
  <si>
    <t>512 00 00</t>
  </si>
  <si>
    <t>О92 00 00</t>
  </si>
  <si>
    <t>Другие вопросы в области национальной экономики</t>
  </si>
  <si>
    <t>340 00 00</t>
  </si>
  <si>
    <t>Мероприятия по землеустройству и землепользованию</t>
  </si>
  <si>
    <t>420 00 00</t>
  </si>
  <si>
    <t>О702</t>
  </si>
  <si>
    <t>421 00 00</t>
  </si>
  <si>
    <t>423 00 00</t>
  </si>
  <si>
    <t>О709</t>
  </si>
  <si>
    <t>452 00 00</t>
  </si>
  <si>
    <t>О801</t>
  </si>
  <si>
    <t>440 00 00</t>
  </si>
  <si>
    <t>453 00 00</t>
  </si>
  <si>
    <t>О901</t>
  </si>
  <si>
    <t>О502</t>
  </si>
  <si>
    <t>202 00 00</t>
  </si>
  <si>
    <t>О400</t>
  </si>
  <si>
    <t>О500</t>
  </si>
  <si>
    <t>О900</t>
  </si>
  <si>
    <t>О700</t>
  </si>
  <si>
    <t>О100</t>
  </si>
  <si>
    <t>О103</t>
  </si>
  <si>
    <t>442 00 00</t>
  </si>
  <si>
    <t>441 00 00</t>
  </si>
  <si>
    <t>Центры спортивной подготовки (сборные команды)</t>
  </si>
  <si>
    <t>482 00 00</t>
  </si>
  <si>
    <t>Организационно-воспитательная работа с молодежью</t>
  </si>
  <si>
    <t>431 00 00</t>
  </si>
  <si>
    <t>490 00 00</t>
  </si>
  <si>
    <t>О56</t>
  </si>
  <si>
    <t>О62</t>
  </si>
  <si>
    <t>О50</t>
  </si>
  <si>
    <t>О412</t>
  </si>
  <si>
    <t>431 01 00</t>
  </si>
  <si>
    <t>340 03 00</t>
  </si>
  <si>
    <t>О503</t>
  </si>
  <si>
    <t>О300</t>
  </si>
  <si>
    <t>О92 03 00</t>
  </si>
  <si>
    <t>351 00 00</t>
  </si>
  <si>
    <t>002 00 00</t>
  </si>
  <si>
    <t>002 04 00</t>
  </si>
  <si>
    <t>002 12 00</t>
  </si>
  <si>
    <t>070 05 00</t>
  </si>
  <si>
    <t>070 00 00</t>
  </si>
  <si>
    <t>491 00 00</t>
  </si>
  <si>
    <t>482 99 00</t>
  </si>
  <si>
    <t>512 97 00</t>
  </si>
  <si>
    <t>О800</t>
  </si>
  <si>
    <t>440 99 00</t>
  </si>
  <si>
    <t>441 99 00</t>
  </si>
  <si>
    <t>442 99 00</t>
  </si>
  <si>
    <t>452 99 00</t>
  </si>
  <si>
    <t>453 99 00</t>
  </si>
  <si>
    <t>420 99 00</t>
  </si>
  <si>
    <t>421 99 00</t>
  </si>
  <si>
    <t>423 99 00</t>
  </si>
  <si>
    <t>202 67 00</t>
  </si>
  <si>
    <t>600  00 00</t>
  </si>
  <si>
    <t>600  03 00</t>
  </si>
  <si>
    <t>600  01 00</t>
  </si>
  <si>
    <t>600  05 00</t>
  </si>
  <si>
    <t>351 05 00</t>
  </si>
  <si>
    <t>О904</t>
  </si>
  <si>
    <t>491 01 00</t>
  </si>
  <si>
    <t>090  02 00</t>
  </si>
  <si>
    <t>090  00 00</t>
  </si>
  <si>
    <t>514  01 00</t>
  </si>
  <si>
    <t>514  00 00</t>
  </si>
  <si>
    <t xml:space="preserve">Финансовый отдел администрации г. Тейково
</t>
  </si>
  <si>
    <t>О902</t>
  </si>
  <si>
    <t>218  01 00</t>
  </si>
  <si>
    <t>795  00 00</t>
  </si>
  <si>
    <t>По расходным обязательствам городского округа</t>
  </si>
  <si>
    <t>514  05 00</t>
  </si>
  <si>
    <t>О408</t>
  </si>
  <si>
    <t>317 00 00</t>
  </si>
  <si>
    <t>317 01 00</t>
  </si>
  <si>
    <t>795  00 11</t>
  </si>
  <si>
    <t>795  00 12</t>
  </si>
  <si>
    <t>795  00 13</t>
  </si>
  <si>
    <t>795  00 14</t>
  </si>
  <si>
    <t>795 00 00</t>
  </si>
  <si>
    <t>431 99 00</t>
  </si>
  <si>
    <t>О92 03 07</t>
  </si>
  <si>
    <t>514  01 10</t>
  </si>
  <si>
    <t>514  01 15</t>
  </si>
  <si>
    <t>514  01 16</t>
  </si>
  <si>
    <t>514  05 19</t>
  </si>
  <si>
    <t>О705</t>
  </si>
  <si>
    <t>Учебные заведения и курсы по переподготовке кадров</t>
  </si>
  <si>
    <t>Переподготовка и повышение квалификации кадров</t>
  </si>
  <si>
    <t>429 78 00</t>
  </si>
  <si>
    <t>429 00 00</t>
  </si>
  <si>
    <t>О505</t>
  </si>
  <si>
    <t>002 99 00</t>
  </si>
  <si>
    <t>О92 03 22</t>
  </si>
  <si>
    <t>Учебно-методические кабинеты, централизованные 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</si>
  <si>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600  05 23</t>
  </si>
  <si>
    <t>002 08 00</t>
  </si>
  <si>
    <t>795 00 24</t>
  </si>
  <si>
    <t>795 00 25</t>
  </si>
  <si>
    <t>О410</t>
  </si>
  <si>
    <t>795 00 28</t>
  </si>
  <si>
    <t>О64</t>
  </si>
  <si>
    <t xml:space="preserve">Отдел социальной сферы администрации   городского округа  Тейково Ивановской области
</t>
  </si>
  <si>
    <t>Иные безвозмездные и безвозвратные перечисления</t>
  </si>
  <si>
    <t>520 00 00</t>
  </si>
  <si>
    <t>520 18 00</t>
  </si>
  <si>
    <t>001 00 00</t>
  </si>
  <si>
    <t>001 40 00</t>
  </si>
  <si>
    <t>795 00 33</t>
  </si>
  <si>
    <t>городского округа Тейково</t>
  </si>
  <si>
    <t>О63</t>
  </si>
  <si>
    <t>О61</t>
  </si>
  <si>
    <t>Прочие мероприятия по благоустройству городских округов и  поселений.
Прочие мероприятия по благоустройству в МУП ТСП</t>
  </si>
  <si>
    <t>О111</t>
  </si>
  <si>
    <t>Долгосрочная целевая программа "Меры социально-экономической поддержки молодых специалистов муниципальных учреждений социальной сферы  городского округа Тейково на 2010-2015 годы"</t>
  </si>
  <si>
    <t xml:space="preserve">Прочие мероприятия по благоустройству городских округов и  поселений               
        </t>
  </si>
  <si>
    <t>795  00 01</t>
  </si>
  <si>
    <t>795 00 02</t>
  </si>
  <si>
    <t>795  00 02</t>
  </si>
  <si>
    <t>795 00 03</t>
  </si>
  <si>
    <t>795 00 04</t>
  </si>
  <si>
    <t>351 05 18</t>
  </si>
  <si>
    <t>О113</t>
  </si>
  <si>
    <t>О102</t>
  </si>
  <si>
    <t>002 03 00</t>
  </si>
  <si>
    <t>350 00 00</t>
  </si>
  <si>
    <t>350 02 00</t>
  </si>
  <si>
    <t xml:space="preserve">По расходным обязательствам городского округа
</t>
  </si>
  <si>
    <t xml:space="preserve">По расходным обязательствам на переданные государственные полномочия
</t>
  </si>
  <si>
    <t xml:space="preserve">Общегосударственные вопросы
</t>
  </si>
  <si>
    <t xml:space="preserve">Функционирование  Правительства  РФ, высших исполнительных органов государственной  власти субъектов РФ,  местных администраций
</t>
  </si>
  <si>
    <t xml:space="preserve">Глава местной администрации (исполнительно-распорядительного органа муниципального образования)
</t>
  </si>
  <si>
    <t xml:space="preserve">Руководство и управление в сфере установленных функций
</t>
  </si>
  <si>
    <t xml:space="preserve">Обеспечение деятельности подведомственных учреждений
</t>
  </si>
  <si>
    <t xml:space="preserve">Телерадиокомпании и телеорганизации
</t>
  </si>
  <si>
    <t xml:space="preserve">Средства массовой информации
</t>
  </si>
  <si>
    <t xml:space="preserve">Долгосрочная целевая программа "Развитие физической культуры и спорта в городском округе Тейково на 2011-2015 годы"
</t>
  </si>
  <si>
    <t xml:space="preserve">Целевые программы муниципальных образований
</t>
  </si>
  <si>
    <t xml:space="preserve">Мероприятия в области здравоохранения,  спорта и физической культуры, туризма
</t>
  </si>
  <si>
    <t xml:space="preserve">Массовый спорт
</t>
  </si>
  <si>
    <t xml:space="preserve">Физическая культура и спорт
</t>
  </si>
  <si>
    <t xml:space="preserve">Комплектование книжных фондов библиотек муниципальных образований и государственных библиотек городов Москвы и Санкт-Петербурга
</t>
  </si>
  <si>
    <t xml:space="preserve">Библиотеки
</t>
  </si>
  <si>
    <t xml:space="preserve">Музеи и постоянные выставки
</t>
  </si>
  <si>
    <t xml:space="preserve">Культура и кинематография 
</t>
  </si>
  <si>
    <t xml:space="preserve">Культура
 </t>
  </si>
  <si>
    <t xml:space="preserve">Молодежная политика и оздоровление детей
</t>
  </si>
  <si>
    <t xml:space="preserve">Проведение мероприятий для детей и молодежи
</t>
  </si>
  <si>
    <t xml:space="preserve">Реализация государственных функций, связанных с общегосударственным управлением
</t>
  </si>
  <si>
    <t xml:space="preserve">Выполнение других обязательств государства
</t>
  </si>
  <si>
    <t xml:space="preserve">Национальная безопасность и правоохранительная деятельность
 </t>
  </si>
  <si>
    <t xml:space="preserve">Защита населения и территории от  последствий чрезвычайных ситуаций природного и техногенного характера, гражданская оборона
</t>
  </si>
  <si>
    <t xml:space="preserve">Функционирование  органов в сфере  национальной безопасности,  правоохранительной  деятельности 
</t>
  </si>
  <si>
    <t xml:space="preserve">Мероприятия по предупреждению и ликвидации  последствий чрезвычайных ситуаций и стихийных бедствий
</t>
  </si>
  <si>
    <t xml:space="preserve">Предупреждение и ликвидация  последствий чрезвычайных ситуаций и стихийных бедствий природного и техногенного характера
</t>
  </si>
  <si>
    <t xml:space="preserve">Национальная экономика
</t>
  </si>
  <si>
    <t xml:space="preserve">Связь и информатика
</t>
  </si>
  <si>
    <t xml:space="preserve">Жилищно -коммунальное хозяйство
</t>
  </si>
  <si>
    <t xml:space="preserve">Жилищное хозяйство
</t>
  </si>
  <si>
    <t xml:space="preserve">Поддержка  жилищного хозяйства
</t>
  </si>
  <si>
    <t xml:space="preserve">Капитальный ремонт государственного жилищного фонда субъектов РФ и муниципального жилищного фонда
</t>
  </si>
  <si>
    <t xml:space="preserve">Коммунальное хозяйство
</t>
  </si>
  <si>
    <t xml:space="preserve">Благоустройство
</t>
  </si>
  <si>
    <t xml:space="preserve">Озеленение 
</t>
  </si>
  <si>
    <t xml:space="preserve">Другие вопросы в области жилищно -коммунального хозяйства
</t>
  </si>
  <si>
    <t xml:space="preserve">Образование
</t>
  </si>
  <si>
    <t xml:space="preserve">Профессиональная подготовка, переподготовка и повышение квалификации
</t>
  </si>
  <si>
    <t xml:space="preserve">Здравоохранение
</t>
  </si>
  <si>
    <t xml:space="preserve">Стационарная медицинская помощь
</t>
  </si>
  <si>
    <t xml:space="preserve">Амбулаторная помощь
</t>
  </si>
  <si>
    <t xml:space="preserve">Скорая медицинская  помощь
</t>
  </si>
  <si>
    <t xml:space="preserve">Социальная политика
</t>
  </si>
  <si>
    <t xml:space="preserve">Пенсионное обеспечение
</t>
  </si>
  <si>
    <t xml:space="preserve">Пенсии
</t>
  </si>
  <si>
    <t xml:space="preserve">Социальное обеспечение население
</t>
  </si>
  <si>
    <t xml:space="preserve">Реализация государственных функций  в области социальной политики
</t>
  </si>
  <si>
    <t xml:space="preserve">Мероприятия в области социальной политики
</t>
  </si>
  <si>
    <t xml:space="preserve">Другие    вопросы  в области социальной политики
</t>
  </si>
  <si>
    <t xml:space="preserve">Субсидии отдельным общественным организациям и иным некоммерческим объединениям
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</si>
  <si>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</si>
  <si>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 xml:space="preserve">Резервные  фонды
</t>
  </si>
  <si>
    <t xml:space="preserve">Резервные  фонды  местных  администраций
</t>
  </si>
  <si>
    <t xml:space="preserve">Транспорт
</t>
  </si>
  <si>
    <t xml:space="preserve">Другие  виды транспорта
</t>
  </si>
  <si>
    <t xml:space="preserve">Субсидии на проведение отдельных мероприятий по другим видам транспорта
</t>
  </si>
  <si>
    <t xml:space="preserve">Поддержка коммунального хозяйства
</t>
  </si>
  <si>
    <t xml:space="preserve">Мероприятия в области коммунального хозяйства 
</t>
  </si>
  <si>
    <t xml:space="preserve">Уличное освещение
</t>
  </si>
  <si>
    <t xml:space="preserve">Оценка недвижимости, признание прав и регулирование отношений по государственной и муниципальной собственности
</t>
  </si>
  <si>
    <t xml:space="preserve">Реализация государственных  функций в области национальной экономики
</t>
  </si>
  <si>
    <t xml:space="preserve">Дошкольное образование
</t>
  </si>
  <si>
    <t xml:space="preserve">Детские  дошкольные учреждения
</t>
  </si>
  <si>
    <t xml:space="preserve">Общее образование
</t>
  </si>
  <si>
    <t xml:space="preserve">Школы-детские сады, школы начальные, неполные средние и средние
</t>
  </si>
  <si>
    <t xml:space="preserve">Учреждения по внешкольной работе с детьми
</t>
  </si>
  <si>
    <t xml:space="preserve">Другие вопросы в области образования
</t>
  </si>
  <si>
    <t xml:space="preserve">Охрана семьи и детства
</t>
  </si>
  <si>
    <t xml:space="preserve">Функционирование  высшего должностного лица  субъекта РФ и муниципального образования
</t>
  </si>
  <si>
    <t xml:space="preserve">Глава муниципального образования
</t>
  </si>
  <si>
    <t xml:space="preserve">Функционирование  законодательных (представительных)  органов государственной власти и  представительных органов муниципальных образований
</t>
  </si>
  <si>
    <t xml:space="preserve">Депутаты  представительного органа муниципального образования 
</t>
  </si>
  <si>
    <t xml:space="preserve">Всего, в том числе
</t>
  </si>
  <si>
    <t>795  00 05</t>
  </si>
  <si>
    <t xml:space="preserve">Долгосрочная целевая программа "Развитие образования г.о. Тейково на 2011-2015 годы"
Развитие педагогического потенциала. 
</t>
  </si>
  <si>
    <t xml:space="preserve">Долгосрочная целевая программа "Развитие образования г.о. Тейково на 2011-2015 годы"
Выявление и поддержка одаренных детей. 
Усиление воспитательного потенциала школы.
</t>
  </si>
  <si>
    <t xml:space="preserve">Долгосрочная целевая программа "Развитие образования г.о. Тейково на 2011-2015годы"
Обеспечение доступности, совершенствование содержания и технологий образования, информатизация  системы образования, развитие системы обеспечения качества образования
</t>
  </si>
  <si>
    <t xml:space="preserve">Долгосрочная целевая программа "Развитие образования г.о.Тейково на 2011-2015 годы"
Укрепление пожарной безопасности образовательных учреждений
</t>
  </si>
  <si>
    <t xml:space="preserve">Долгосрочная целевая программа "Развитие образования г.о. Тейково на 2011-2015 годы"
Здоровьесберегающие мероприятия. 
</t>
  </si>
  <si>
    <t>Долгосрочная целевая программа "Информатизация городского округа Тейково  на 2010-2012 годы"</t>
  </si>
  <si>
    <t>Долгосрочная целевая программа "Обеспечение жильем молодых семей в г.о. Тейково на 2011-2015"</t>
  </si>
  <si>
    <t xml:space="preserve">Долгосрочная целевая программа "Развитие малого и среднего предпринимательства в городском округе Тейково на 2010-2012 годы"
</t>
  </si>
  <si>
    <t xml:space="preserve">Выполнение других обязательств государства. 
Расходы на членские взносы в Совет муниципальных образований 
</t>
  </si>
  <si>
    <t xml:space="preserve">Выполнение других обязательств государства. 
Обеспечение участия г.о. Тейково в выставочно-ярмарочной деятельности  
</t>
  </si>
  <si>
    <t xml:space="preserve">Мероприятия в области социальной политики. 
Проведение общегородских мероприятий
</t>
  </si>
  <si>
    <t xml:space="preserve">Мероприятия в области социальной политики.
Оказание социальной помощи
</t>
  </si>
  <si>
    <t xml:space="preserve">Субсидии отдельным общественным организациям и иным некоммерческим объединениям.
Финансовая помощь общественным организациям
</t>
  </si>
  <si>
    <t xml:space="preserve">Мероприятия в области коммунального хозяйства. 
Субсидии ТМУП БОН
</t>
  </si>
  <si>
    <t xml:space="preserve">Другие  общегосударственные  вопросы
 </t>
  </si>
  <si>
    <t xml:space="preserve">Другие  общегосударственные  вопросы 
</t>
  </si>
  <si>
    <t xml:space="preserve">                   Распределение бюджетных ассигнований по разделам, подразделам, целевым   статьям и  видам расходов классификации расходов бюджетов в ведомственной структуре расходов бюджета города   на 2012 год</t>
  </si>
  <si>
    <t>Отдел образования администрации г. Тейково</t>
  </si>
  <si>
    <t xml:space="preserve">Городская Дума городского округа Тейково
</t>
  </si>
  <si>
    <t xml:space="preserve">Комитет по управлению муниципальным имуществом и земельным отношениям администрации городского округа Тейково Ивановской области
</t>
  </si>
  <si>
    <t xml:space="preserve">Прочие мероприятия по благоустройству городских округов и  поселений.
</t>
  </si>
  <si>
    <t>520  10 02</t>
  </si>
  <si>
    <t>420 00 21</t>
  </si>
  <si>
    <t>421 00 30</t>
  </si>
  <si>
    <t xml:space="preserve">Социальная помощь
</t>
  </si>
  <si>
    <t>505  00 00</t>
  </si>
  <si>
    <t>505  96 00</t>
  </si>
  <si>
    <t>505  96 03</t>
  </si>
  <si>
    <t xml:space="preserve">Физкультурно- оздоровительная работа и  мероприятия
</t>
  </si>
  <si>
    <t>520 09 02</t>
  </si>
  <si>
    <t>002 16 00</t>
  </si>
  <si>
    <t>002 17 00</t>
  </si>
  <si>
    <t>Обеспечение полноценным питанием детей 
в возрасте до трех лет</t>
  </si>
  <si>
    <t xml:space="preserve">Прочие мероприятия по благоустройству городских округов и  поселений.                                Мероприятия по содержанию мест захоронения               
        </t>
  </si>
  <si>
    <t xml:space="preserve">Прочие мероприятия по благоустройству городских округов и  поселений. 
Мероприятия по благоустройству городского округа               
        </t>
  </si>
  <si>
    <t>Код распорядителя</t>
  </si>
  <si>
    <t xml:space="preserve">Закон Ивановской области от 14.01.2005 № 12-ОЗ "О реализации  мер социальной поддержки по обеспечению полноценным питанием беременных женщин и кормящих матерей, а также детей в возрасте до трех лет"  </t>
  </si>
  <si>
    <t xml:space="preserve">Создание и организация  деятельности муниципальных комиссий по делам несовершеннолетних и защите их прав  </t>
  </si>
  <si>
    <t>Административные комиссии</t>
  </si>
  <si>
    <t>605  00 00</t>
  </si>
  <si>
    <t xml:space="preserve">Реализация государственной политики в области приватизации и управления государственной и муниципальной собственностью
</t>
  </si>
  <si>
    <t>440 02 00</t>
  </si>
  <si>
    <t xml:space="preserve">Телевидение и радиовещание
</t>
  </si>
  <si>
    <t>Выплаты ежемесячной денежной компенсации педагогическим работникам муниципальных бюджетных учреждений в целях содействия их обеспечению книгоиздательской продукцией и периодическими изданиями</t>
  </si>
  <si>
    <t xml:space="preserve">Мероприятия в области социальной политики.
Ежемесячные денежные выплаты Почетным гражданам города Тейково
</t>
  </si>
  <si>
    <t xml:space="preserve">Мероприятия в области социальной политики.
Ежемесячные денежные выплаты  председателям домовых комитетов города Тейково
</t>
  </si>
  <si>
    <t>514  01 37</t>
  </si>
  <si>
    <t>Мероприятия по проведению оздоровительной кампании детей</t>
  </si>
  <si>
    <t>432 00 00</t>
  </si>
  <si>
    <t>Оздоровление  детей</t>
  </si>
  <si>
    <t>432 02 00</t>
  </si>
  <si>
    <t>к решению  городской Думы</t>
  </si>
  <si>
    <t>Субсидии юридическим лицам (кроме государственных (муниципальных) 
учреждений) и физическим лицам – производителям товаров, работ, услуг</t>
  </si>
  <si>
    <t>Закупка товаров, работ, услуг в сфере 
информационно-коммуникационных технологий</t>
  </si>
  <si>
    <t>Прочая закупка товаров, работ и услуг для государственных (муниципальных) нужд</t>
  </si>
  <si>
    <t>Субсидии бюджетным учреждениям на иные цели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</si>
  <si>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</si>
  <si>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</si>
  <si>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Уплата налога на имущество организаций и земельного налога</t>
  </si>
  <si>
    <t>Иные выплаты персоналу, за исключением фонда
 оплаты труда</t>
  </si>
  <si>
    <t>Уплата прочих налогов, сборов и иных платежей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</si>
  <si>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</si>
  <si>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Резервные средства</t>
  </si>
  <si>
    <t>Пенсионное обеспечение отдельных категорий пенсионеров</t>
  </si>
  <si>
    <t>Иные выплаты населению</t>
  </si>
  <si>
    <t>Выплата пенсий за выслугу лет государственным (муниципальным) гражданским служащим Ивановской области, ежемесячных доплат к пенсии лицам, замещавшим государственные (муниципальные) должности Ивановской области</t>
  </si>
  <si>
    <t>Мероприятия в сфере 
культуры и кинематографии</t>
  </si>
  <si>
    <t>440 01 00</t>
  </si>
  <si>
    <t xml:space="preserve">Руководство и управление в сфере установленных функций  органов местного самоуправления
</t>
  </si>
  <si>
    <t xml:space="preserve">Органы местного самоуправления
</t>
  </si>
  <si>
    <t>Медицинская помощь в дневных стационарах всех типов</t>
  </si>
  <si>
    <t>О903</t>
  </si>
  <si>
    <t>Иные выплаты персоналу, за исключением фонда оплаты труда</t>
  </si>
  <si>
    <t>Пособия и компенсации гражданам и иные социальные выплаты, кроме публичных нормативных обязательств</t>
  </si>
  <si>
    <t xml:space="preserve">Бюджетные инвестиции на приобретение объектов недвижимого имущества казенным учреждениям </t>
  </si>
  <si>
    <t>Приложение № 3</t>
  </si>
  <si>
    <t xml:space="preserve">Содержание, обучение и воспитание  детей-сирот и детей, оставшихся без попечения родителей, находящихся под опекой, детей-инвалидов в дошкольных образовательных учреждениях и детей, нуждающихся в длительном лечении  в оздоровительных образовательных дошкольных учреждениях (в том числе в санаторных группах) </t>
  </si>
  <si>
    <t xml:space="preserve">Дополнительное финансирование мероприятий по организации питания  в муниципальных общеобразовательных учреждениях Ивановской области </t>
  </si>
  <si>
    <t xml:space="preserve">Компенсация 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 </t>
  </si>
  <si>
    <t>Дорожное хозяйство (дорожные фонды)</t>
  </si>
  <si>
    <t>О409</t>
  </si>
  <si>
    <t>Дорожное хозяйство</t>
  </si>
  <si>
    <t>315 00 00</t>
  </si>
  <si>
    <t>315 02 00</t>
  </si>
  <si>
    <t>Поддержка дорожного хозяйства</t>
  </si>
  <si>
    <t>315 02 02</t>
  </si>
  <si>
    <t xml:space="preserve">Содержание автомобильных дорог общего пользования </t>
  </si>
  <si>
    <t>Премии и гранты</t>
  </si>
  <si>
    <t>Организация оказания скорой медицинской  помощи в учреждениях и подразделениях скорой медицинской  помощи в учреждениях и подразделениях скорой медицинской  помощи муниципальной системы здравоохранения, организация оказания первичной медико-санитарной   помощи, включая медицинскую помощь женщинам в период беременности, во время и после родов, в муниципальных учреждениях здравоохранения Ивановской области и их соответствующих структурных подразделениях, в том числе медицинских и иных услуг, предоставляемых в патологоанатомических отделениях, молочных кухнях, отделениях сестринского ухода</t>
  </si>
  <si>
    <t>Организация оказания скорой медицинской  помощи в учреждениях и подразделениях скорой медицинской  помощи  муниципальной системы здравоохранения, организация оказания первичной медико-санитарной   помощи, включая медицинскую помощь женщинам в период беременности, во время и после родов, в муниципальных учреждениях здравоохранения Ивановской области и их соответствующих структурных подразделениях, в том числе медицинских и иных услуг, предоставляемых в патологоанатомических отделениях, молочных кухнях, отделениях сестринского ухода</t>
  </si>
  <si>
    <t xml:space="preserve">Составление (изменение ) списков кандидатов в присяжные заседатели федеральных судов общей юрисдикции в Российской Федерации
</t>
  </si>
  <si>
    <t>606 00 00</t>
  </si>
  <si>
    <t>Субсидии гражданам на приобретение жилья</t>
  </si>
  <si>
    <t>423 86 36</t>
  </si>
  <si>
    <t>431 86 36</t>
  </si>
  <si>
    <t xml:space="preserve">Губернаторская надбавка специалистам
 муниципальных учреждений культуры, педагогическим работникам муниципальных детских музыкальных, художественных школ и школ искусств Ивановской области    </t>
  </si>
  <si>
    <t>520 92 00</t>
  </si>
  <si>
    <t xml:space="preserve">Повышение заработной платы педагогическим 
работникам муниципальных дошкольных образовательных учреждений Ивановской области и дошкольных групп в муниципальных общеобразовательных учреждениях Ивановской области, реализующих программы дошкольного образования </t>
  </si>
  <si>
    <t>607 00 00</t>
  </si>
  <si>
    <t>420 86 36</t>
  </si>
  <si>
    <t>608 00 00</t>
  </si>
  <si>
    <t xml:space="preserve">Раздел, подраздел
</t>
  </si>
  <si>
    <t xml:space="preserve">Воинские формирования                                                                                    ( органы, подразделения )
</t>
  </si>
  <si>
    <t xml:space="preserve">Ежемесячная надбавка специалистам
 муниципальных учреждений культуры, педагогическим работникам муниципальной детской музыкальной  школы </t>
  </si>
  <si>
    <t>440 88 01</t>
  </si>
  <si>
    <t>441 88 01</t>
  </si>
  <si>
    <t>442 88 01</t>
  </si>
  <si>
    <t>Субсидии некоммерческим организациям 
(за исключением государственных (муниципальных) учреждений)</t>
  </si>
  <si>
    <t>Уточненный план
(тыс.руб.)</t>
  </si>
  <si>
    <t>600 05 34</t>
  </si>
  <si>
    <t>600 05 35</t>
  </si>
  <si>
    <t>600 05 00</t>
  </si>
  <si>
    <t xml:space="preserve">Обеспечение государственных гарантий прав граждан на получение общедоступного 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 в школах-детских садах, начальных, неполных средних и средних школах </t>
  </si>
  <si>
    <t xml:space="preserve">Ежемесячное денежное вознаграждение  педагогическим работникам  областных государственных и муниципальных образовательных учреждений за выполнение функций классного руководителя 
 </t>
  </si>
  <si>
    <t>Учреждения культуры и мероприятия в сфере культуры и кинематографии</t>
  </si>
  <si>
    <t>Выполнение других обязательств государства. 
Обеспечение размещения муниципального заказа</t>
  </si>
  <si>
    <t>О92 03 29</t>
  </si>
  <si>
    <t xml:space="preserve">Бюджетные инвестиции в объекты капитального строительства, не включенные в целевые программы </t>
  </si>
  <si>
    <t>102 00 00</t>
  </si>
  <si>
    <t xml:space="preserve">Бюджетные инвестиции в объекты капитального строительства собственности муниципальных образований
</t>
  </si>
  <si>
    <t>102 01 02</t>
  </si>
  <si>
    <t xml:space="preserve">Бюджетные инвестиции в объекты капитального строительства собственности муниципальных образований
Газификация жилого фонда  городского округа  Тейково </t>
  </si>
  <si>
    <t>102 01 62</t>
  </si>
  <si>
    <t>431 88 02</t>
  </si>
  <si>
    <t xml:space="preserve">Повышение заработной платы педагогическим работникам муниципальных учреждений дополнительного образования детей в сфере физической культуры и спорта Ивановской области  </t>
  </si>
  <si>
    <t xml:space="preserve">Повышение заработной платы педагогическим работникам муниципальных учреждений дополнительного образования детей </t>
  </si>
  <si>
    <t>423 88 02</t>
  </si>
  <si>
    <t xml:space="preserve">Софинансирование из средств местного бюджета на мероприятия по программе модернизации общего образования Ивановской области 
</t>
  </si>
  <si>
    <t>421 99 32</t>
  </si>
  <si>
    <t xml:space="preserve">Ежемесячное денежное вознаграждение за классное руководство </t>
  </si>
  <si>
    <t>520 09 00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</si>
  <si>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
</t>
  </si>
  <si>
    <t xml:space="preserve">Адресная  программа городского округа Тейково Ивановской области, предусматривающая поэтапный переход на отпуск ресурсов     (тепловой энергии, горячей и холодной воды, электрической энергии, газа) потребителям в соответствии с показаниями коллективных (общедомовых)  приборов учета потребления таких ресурсов на 2009-2012 годы (четвертый  этап -2012 год)
</t>
  </si>
  <si>
    <t>Мероприятия в области образования</t>
  </si>
  <si>
    <t>436 00 00</t>
  </si>
  <si>
    <t>Модернизация региональных систем общего образования</t>
  </si>
  <si>
    <t>436 21 00</t>
  </si>
  <si>
    <t xml:space="preserve">Долгосрочная целевая программа "Благоустройство территории городского округа Тейково на период 2011-2015 г.г."
</t>
  </si>
  <si>
    <t xml:space="preserve">Долгосрочная целевая программа  "Чистая вода  городского округа Тейково на 2011-2015 годы"
</t>
  </si>
  <si>
    <t xml:space="preserve">Выполнение других обязательств государства. 
Расходы на вложение денежных средств в уставные фонды муниципальных унитарных предприятий
</t>
  </si>
  <si>
    <t>Специальные расходы</t>
  </si>
  <si>
    <t>О92 03 37</t>
  </si>
  <si>
    <t>522 02 00</t>
  </si>
  <si>
    <t>522 00 00</t>
  </si>
  <si>
    <t>Региональные целевые программы</t>
  </si>
  <si>
    <t xml:space="preserve">Долгосрочная целевая программа "Переселение граждан г. Тейково из ветхого и аварийного жилищного фонда в 2012-2015 годы"  </t>
  </si>
  <si>
    <t>795 00 37</t>
  </si>
  <si>
    <t>522 15 00</t>
  </si>
  <si>
    <t xml:space="preserve"> Долгосрочная целевая программа Ивановской области "Развитие  системы отдыха и оздоровления детей в  Ивановской области" на 2012-2014 годы. Организация отдыха детей в каникулярное время  в части организации двухразового питания в лагерях дневного пребывания</t>
  </si>
  <si>
    <t xml:space="preserve"> Долгосрочная целевая программа Ивановской области "Развитие  системы отдыха и оздоровления детей в  Ивановской области" на 2012-2014 годы. Организация двухразового питания  детей-сирот и детей, находящихся в трудной жизненной ситуации, в лагерях дневного пребывания</t>
  </si>
  <si>
    <t>522 15 01</t>
  </si>
  <si>
    <t xml:space="preserve"> Долгосрочная целевая программа "Развитие  образования Ивановской области на 2009-2015 годы".Укрепление пожарной безопасности муниципальных общеобразовательных учреждений Ивановской области в 2012 году</t>
  </si>
  <si>
    <t>612  00 00</t>
  </si>
  <si>
    <t>315 02 09</t>
  </si>
  <si>
    <t xml:space="preserve">Денежные выплаты медицинским работникам муниципальных учреждений здравоохранения Ивановской области, оказывающим амбулаторную медицинскую помощь и не получающим денежные выплаты в рамках реализации мероприятия по повышению доступности амбулаторной медицинской помощи Программы модернизации здравоохранения Ивановской области на 2011-2012 годы и мероприятий приоритетного национального проекта "Здоровье", на 2012 год
</t>
  </si>
  <si>
    <t>Капитальный ремонт и ремонт автомобильных дорог общего пользования населенных пунктов в 2012 году</t>
  </si>
  <si>
    <t>352 00 00</t>
  </si>
  <si>
    <t>Поддержка коммунального хозяйства</t>
  </si>
  <si>
    <t>352 04 00</t>
  </si>
  <si>
    <t>Федеральные целевые программы</t>
  </si>
  <si>
    <t>Федеральная целевая программа "Жилище" на 2011-2015 годы</t>
  </si>
  <si>
    <t>100 00 00</t>
  </si>
  <si>
    <t>100 88 00</t>
  </si>
  <si>
    <t>100 88 20</t>
  </si>
  <si>
    <t>Подпрограмма "Обеспечение жильем молодых семей"</t>
  </si>
  <si>
    <t>522  00 00</t>
  </si>
  <si>
    <t>522  11 03</t>
  </si>
  <si>
    <t xml:space="preserve"> Долгосрочная целевая программа Ивановской области «Жилище» на 2011-2015 годы, подпрограмма «Обеспечение жильем молодых семей»</t>
  </si>
  <si>
    <t>315 02 10</t>
  </si>
  <si>
    <t>Капитальный ремонт и ремонт дворовых территорий многоквартирных домов, проездов к дворовым  территориям многоквартирных домов населенных пунктов в 2012 году</t>
  </si>
  <si>
    <t>Субсидии юридическим лицам и индивидуальным предпринимателям, предоставляющим коммунальные услуги по холодному водоснабжению, горячему водоснабжению, водоотведению и очистке сточных вод населению, на возмещение недополученных доходов в связи с приведением размера платы граждан за коммунальные услуги в соответствии с их предельными индексами роста</t>
  </si>
  <si>
    <t>О92 03 30</t>
  </si>
  <si>
    <t xml:space="preserve">Больницы, клиники, госпитали, медико-санитарные части
</t>
  </si>
  <si>
    <t>470  00 00</t>
  </si>
  <si>
    <t>470  99 00</t>
  </si>
  <si>
    <t>О96  01 00</t>
  </si>
  <si>
    <t>О96  00 00</t>
  </si>
  <si>
    <t>Реализация региональных программ модернизации здравоохранения субъектов Российской Федерации и мероприятий по модернизации государственных учреждений</t>
  </si>
  <si>
    <t>Реализация 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</si>
  <si>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Выполнение других обязательств государства. 
Проведение экспертизы размеров тарифов за содержание и текущий ремонт муниципального жилья</t>
  </si>
  <si>
    <t>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</si>
  <si>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Реализация государственных
 функций, связанных с общегосударственным управлением</t>
  </si>
  <si>
    <t>О92 03 66</t>
  </si>
  <si>
    <t xml:space="preserve">администрация городского округа  Тейково Ивановской области
</t>
  </si>
  <si>
    <t>002 99 10</t>
  </si>
  <si>
    <t>440 20 00</t>
  </si>
  <si>
    <t>Укрепление материально
-технической базы муниципальных  учреждений культуры</t>
  </si>
  <si>
    <t>100 89 00</t>
  </si>
  <si>
    <t>Федеральная целевая программа развития образования на 2011-2015 годы</t>
  </si>
  <si>
    <t>Исполнение (тыс.руб.)</t>
  </si>
  <si>
    <t>Процент исполнения</t>
  </si>
  <si>
    <t>от               2013  №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</si>
</sst>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center" vertical="distributed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distributed" wrapText="1"/>
    </xf>
    <xf numFmtId="0" fontId="4" fillId="0" borderId="0" xfId="0" applyFont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distributed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justify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distributed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34" borderId="1" xfId="4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distributed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3309"/>
  <sheetViews>
    <sheetView tabSelected="1" topLeftCell="A475" zoomScale="90" zoomScaleNormal="90" workbookViewId="0">
      <selection activeCell="J1" sqref="J1:M1048576"/>
    </sheetView>
  </sheetViews>
  <sheetFormatPr defaultColWidth="9.140625" defaultRowHeight="56.45" customHeight="1"/>
  <cols>
    <col min="1" max="1" width="32.42578125" style="42" customWidth="1"/>
    <col min="2" max="2" width="5.140625" style="1" customWidth="1"/>
    <col min="3" max="3" width="6.42578125" style="1" customWidth="1"/>
    <col min="4" max="4" width="10.140625" style="1" customWidth="1"/>
    <col min="5" max="5" width="4.5703125" style="1" customWidth="1"/>
    <col min="6" max="6" width="14.5703125" style="1" customWidth="1"/>
    <col min="7" max="7" width="12.7109375" style="8" customWidth="1"/>
    <col min="8" max="8" width="9.140625" style="8" customWidth="1"/>
    <col min="9" max="16384" width="9.140625" style="1"/>
  </cols>
  <sheetData>
    <row r="1" spans="1:8" ht="12.6" customHeight="1"/>
    <row r="2" spans="1:8" ht="15.75">
      <c r="A2" s="64" t="s">
        <v>291</v>
      </c>
      <c r="B2" s="64"/>
      <c r="C2" s="64"/>
      <c r="D2" s="64"/>
      <c r="E2" s="64"/>
      <c r="F2" s="64"/>
      <c r="G2" s="64"/>
      <c r="H2" s="64"/>
    </row>
    <row r="3" spans="1:8" ht="15.75">
      <c r="A3" s="64" t="s">
        <v>267</v>
      </c>
      <c r="B3" s="64"/>
      <c r="C3" s="64"/>
      <c r="D3" s="64"/>
      <c r="E3" s="64"/>
      <c r="F3" s="64"/>
      <c r="G3" s="64"/>
      <c r="H3" s="64"/>
    </row>
    <row r="4" spans="1:8" ht="15.75">
      <c r="A4" s="64" t="s">
        <v>122</v>
      </c>
      <c r="B4" s="64"/>
      <c r="C4" s="64"/>
      <c r="D4" s="64"/>
      <c r="E4" s="64"/>
      <c r="F4" s="64"/>
      <c r="G4" s="64"/>
      <c r="H4" s="64"/>
    </row>
    <row r="5" spans="1:8" ht="15.75">
      <c r="A5" s="64" t="s">
        <v>407</v>
      </c>
      <c r="B5" s="64"/>
      <c r="C5" s="64"/>
      <c r="D5" s="64"/>
      <c r="E5" s="64"/>
      <c r="F5" s="64"/>
      <c r="G5" s="64"/>
      <c r="H5" s="64"/>
    </row>
    <row r="6" spans="1:8" ht="15.75">
      <c r="A6" s="63"/>
      <c r="B6" s="63"/>
      <c r="C6" s="63"/>
      <c r="D6" s="63"/>
      <c r="E6" s="63"/>
      <c r="F6" s="63"/>
      <c r="G6" s="16"/>
      <c r="H6" s="16"/>
    </row>
    <row r="7" spans="1:8" ht="15.75">
      <c r="A7" s="63"/>
      <c r="B7" s="63"/>
      <c r="C7" s="63"/>
      <c r="D7" s="63"/>
      <c r="E7" s="63"/>
      <c r="F7" s="63"/>
      <c r="G7" s="16"/>
      <c r="H7" s="16"/>
    </row>
    <row r="8" spans="1:8" ht="18.75" customHeight="1">
      <c r="A8" s="61" t="s">
        <v>232</v>
      </c>
      <c r="B8" s="61"/>
      <c r="C8" s="61"/>
      <c r="D8" s="61"/>
      <c r="E8" s="61"/>
      <c r="F8" s="61"/>
      <c r="G8" s="61"/>
      <c r="H8" s="61"/>
    </row>
    <row r="9" spans="1:8" ht="18.75" customHeight="1">
      <c r="A9" s="61"/>
      <c r="B9" s="61"/>
      <c r="C9" s="61"/>
      <c r="D9" s="61"/>
      <c r="E9" s="61"/>
      <c r="F9" s="61"/>
      <c r="G9" s="61"/>
      <c r="H9" s="61"/>
    </row>
    <row r="10" spans="1:8" ht="18.75" customHeight="1">
      <c r="A10" s="61"/>
      <c r="B10" s="61"/>
      <c r="C10" s="61"/>
      <c r="D10" s="61"/>
      <c r="E10" s="61"/>
      <c r="F10" s="61"/>
      <c r="G10" s="61"/>
      <c r="H10" s="61"/>
    </row>
    <row r="11" spans="1:8" ht="33" customHeight="1">
      <c r="A11" s="61"/>
      <c r="B11" s="61"/>
      <c r="C11" s="61"/>
      <c r="D11" s="61"/>
      <c r="E11" s="61"/>
      <c r="F11" s="61"/>
      <c r="G11" s="61"/>
      <c r="H11" s="61"/>
    </row>
    <row r="12" spans="1:8" ht="33" customHeight="1">
      <c r="A12" s="43"/>
      <c r="B12" s="10"/>
      <c r="C12" s="10"/>
      <c r="D12" s="10"/>
      <c r="E12" s="10"/>
      <c r="F12" s="10"/>
      <c r="G12" s="15"/>
      <c r="H12" s="15"/>
    </row>
    <row r="13" spans="1:8" s="2" customFormat="1" ht="15.75">
      <c r="A13" s="62"/>
      <c r="B13" s="62"/>
      <c r="C13" s="62"/>
      <c r="D13" s="62"/>
      <c r="E13" s="62"/>
      <c r="F13" s="12"/>
      <c r="G13" s="12"/>
      <c r="H13" s="12"/>
    </row>
    <row r="14" spans="1:8" s="2" customFormat="1" ht="85.5">
      <c r="A14" s="44" t="s">
        <v>2</v>
      </c>
      <c r="B14" s="13" t="s">
        <v>251</v>
      </c>
      <c r="C14" s="13" t="s">
        <v>317</v>
      </c>
      <c r="D14" s="13" t="s">
        <v>0</v>
      </c>
      <c r="E14" s="13" t="s">
        <v>1</v>
      </c>
      <c r="F14" s="17" t="s">
        <v>324</v>
      </c>
      <c r="G14" s="18" t="s">
        <v>405</v>
      </c>
      <c r="H14" s="17" t="s">
        <v>406</v>
      </c>
    </row>
    <row r="15" spans="1:8" s="2" customFormat="1" ht="49.5" customHeight="1">
      <c r="A15" s="45" t="s">
        <v>399</v>
      </c>
      <c r="B15" s="19" t="s">
        <v>42</v>
      </c>
      <c r="C15" s="19"/>
      <c r="D15" s="20"/>
      <c r="E15" s="20"/>
      <c r="F15" s="26">
        <f>F16+F17</f>
        <v>200000.84447000001</v>
      </c>
      <c r="G15" s="26">
        <f>G16+G17</f>
        <v>188012.16665999999</v>
      </c>
      <c r="H15" s="59">
        <f>G15/F15*100</f>
        <v>94.005686405089989</v>
      </c>
    </row>
    <row r="16" spans="1:8" s="2" customFormat="1" ht="37.5" customHeight="1">
      <c r="A16" s="46" t="s">
        <v>140</v>
      </c>
      <c r="B16" s="19" t="s">
        <v>42</v>
      </c>
      <c r="C16" s="19"/>
      <c r="D16" s="20"/>
      <c r="E16" s="20"/>
      <c r="F16" s="26">
        <f>F18+F58+F69+F91+F139+F178+F212-F39-F30-F35-F108+F156+F153</f>
        <v>131018.84447</v>
      </c>
      <c r="G16" s="26">
        <f>G18+G58+G69+G91+G139+G178+G212-G39-G30-G35-G108+G156+G153</f>
        <v>124571.87086999998</v>
      </c>
      <c r="H16" s="59">
        <f t="shared" ref="H16:H79" si="0">G16/F16*100</f>
        <v>95.079353946312509</v>
      </c>
    </row>
    <row r="17" spans="1:8" s="2" customFormat="1" ht="57" customHeight="1">
      <c r="A17" s="46" t="s">
        <v>141</v>
      </c>
      <c r="B17" s="19" t="s">
        <v>42</v>
      </c>
      <c r="C17" s="19"/>
      <c r="D17" s="20"/>
      <c r="E17" s="20"/>
      <c r="F17" s="26">
        <f>F39+F30+F147+F35+F108-F156-F153</f>
        <v>68982</v>
      </c>
      <c r="G17" s="26">
        <f>G39+G30+G147+G35+G108-G156-G153</f>
        <v>63440.295789999996</v>
      </c>
      <c r="H17" s="59">
        <f t="shared" si="0"/>
        <v>91.966448914209494</v>
      </c>
    </row>
    <row r="18" spans="1:8" s="2" customFormat="1" ht="32.25" customHeight="1">
      <c r="A18" s="47" t="s">
        <v>142</v>
      </c>
      <c r="B18" s="20" t="s">
        <v>42</v>
      </c>
      <c r="C18" s="19" t="s">
        <v>31</v>
      </c>
      <c r="D18" s="20"/>
      <c r="E18" s="20"/>
      <c r="F18" s="26">
        <f>F19+F34</f>
        <v>25456.167240000002</v>
      </c>
      <c r="G18" s="26">
        <f>G19+G34</f>
        <v>25254.63609</v>
      </c>
      <c r="H18" s="59">
        <f t="shared" si="0"/>
        <v>99.20832092239192</v>
      </c>
    </row>
    <row r="19" spans="1:8" s="2" customFormat="1" ht="64.5" customHeight="1">
      <c r="A19" s="47" t="s">
        <v>143</v>
      </c>
      <c r="B19" s="20" t="s">
        <v>42</v>
      </c>
      <c r="C19" s="19" t="s">
        <v>7</v>
      </c>
      <c r="D19" s="20"/>
      <c r="E19" s="20"/>
      <c r="F19" s="26">
        <f>F20</f>
        <v>15746.44391</v>
      </c>
      <c r="G19" s="26">
        <f>G20</f>
        <v>15683.179759999999</v>
      </c>
      <c r="H19" s="59">
        <f t="shared" si="0"/>
        <v>99.598232144593453</v>
      </c>
    </row>
    <row r="20" spans="1:8" s="2" customFormat="1" ht="57.75" customHeight="1">
      <c r="A20" s="46" t="s">
        <v>284</v>
      </c>
      <c r="B20" s="20" t="s">
        <v>42</v>
      </c>
      <c r="C20" s="19" t="s">
        <v>7</v>
      </c>
      <c r="D20" s="20" t="s">
        <v>50</v>
      </c>
      <c r="E20" s="20"/>
      <c r="F20" s="26">
        <f>F21+F28+F30</f>
        <v>15746.44391</v>
      </c>
      <c r="G20" s="26">
        <f>G21+G28+G30</f>
        <v>15683.179759999999</v>
      </c>
      <c r="H20" s="59">
        <f t="shared" si="0"/>
        <v>99.598232144593453</v>
      </c>
    </row>
    <row r="21" spans="1:8" s="2" customFormat="1" ht="29.25" customHeight="1">
      <c r="A21" s="46" t="s">
        <v>285</v>
      </c>
      <c r="B21" s="20" t="s">
        <v>42</v>
      </c>
      <c r="C21" s="19" t="s">
        <v>7</v>
      </c>
      <c r="D21" s="20" t="s">
        <v>51</v>
      </c>
      <c r="E21" s="20"/>
      <c r="F21" s="26">
        <f>SUM(F22:F27)</f>
        <v>14291.95117</v>
      </c>
      <c r="G21" s="26">
        <f>SUM(G22:G27)</f>
        <v>14228.687019999999</v>
      </c>
      <c r="H21" s="59">
        <f t="shared" si="0"/>
        <v>99.557344205507803</v>
      </c>
    </row>
    <row r="22" spans="1:8" s="4" customFormat="1" ht="36.75" customHeight="1">
      <c r="A22" s="48" t="s">
        <v>272</v>
      </c>
      <c r="B22" s="20" t="s">
        <v>42</v>
      </c>
      <c r="C22" s="20" t="s">
        <v>7</v>
      </c>
      <c r="D22" s="20" t="s">
        <v>51</v>
      </c>
      <c r="E22" s="23">
        <v>121</v>
      </c>
      <c r="F22" s="27">
        <v>12909.914919999999</v>
      </c>
      <c r="G22" s="27">
        <v>12909.914919999999</v>
      </c>
      <c r="H22" s="60">
        <f t="shared" si="0"/>
        <v>100</v>
      </c>
    </row>
    <row r="23" spans="1:8" s="4" customFormat="1" ht="41.25" customHeight="1">
      <c r="A23" s="48" t="s">
        <v>288</v>
      </c>
      <c r="B23" s="20" t="s">
        <v>42</v>
      </c>
      <c r="C23" s="20" t="s">
        <v>7</v>
      </c>
      <c r="D23" s="20" t="s">
        <v>51</v>
      </c>
      <c r="E23" s="23">
        <v>122</v>
      </c>
      <c r="F23" s="27">
        <v>8.9996799999999997</v>
      </c>
      <c r="G23" s="27">
        <v>1.10968</v>
      </c>
      <c r="H23" s="60">
        <f t="shared" si="0"/>
        <v>12.330216185464373</v>
      </c>
    </row>
    <row r="24" spans="1:8" s="4" customFormat="1" ht="46.5" customHeight="1">
      <c r="A24" s="48" t="s">
        <v>273</v>
      </c>
      <c r="B24" s="20" t="s">
        <v>42</v>
      </c>
      <c r="C24" s="20" t="s">
        <v>7</v>
      </c>
      <c r="D24" s="20" t="s">
        <v>51</v>
      </c>
      <c r="E24" s="23">
        <v>242</v>
      </c>
      <c r="F24" s="27">
        <v>698.10067000000004</v>
      </c>
      <c r="G24" s="27">
        <v>697.13933999999995</v>
      </c>
      <c r="H24" s="60">
        <f t="shared" si="0"/>
        <v>99.862293499875875</v>
      </c>
    </row>
    <row r="25" spans="1:8" s="4" customFormat="1" ht="56.25" customHeight="1">
      <c r="A25" s="48" t="s">
        <v>270</v>
      </c>
      <c r="B25" s="20" t="s">
        <v>42</v>
      </c>
      <c r="C25" s="20" t="s">
        <v>7</v>
      </c>
      <c r="D25" s="20" t="s">
        <v>51</v>
      </c>
      <c r="E25" s="23">
        <v>244</v>
      </c>
      <c r="F25" s="27">
        <v>664.92460000000005</v>
      </c>
      <c r="G25" s="27">
        <v>617.72406000000001</v>
      </c>
      <c r="H25" s="60">
        <f t="shared" si="0"/>
        <v>92.901369568820286</v>
      </c>
    </row>
    <row r="26" spans="1:8" s="4" customFormat="1" ht="45" customHeight="1">
      <c r="A26" s="48" t="s">
        <v>274</v>
      </c>
      <c r="B26" s="20" t="s">
        <v>42</v>
      </c>
      <c r="C26" s="20" t="s">
        <v>7</v>
      </c>
      <c r="D26" s="20" t="s">
        <v>51</v>
      </c>
      <c r="E26" s="23">
        <v>851</v>
      </c>
      <c r="F26" s="27">
        <v>10.011279999999999</v>
      </c>
      <c r="G26" s="27">
        <v>2.7989999999999999</v>
      </c>
      <c r="H26" s="60">
        <f t="shared" si="0"/>
        <v>27.958462853900802</v>
      </c>
    </row>
    <row r="27" spans="1:8" s="9" customFormat="1" ht="45" customHeight="1">
      <c r="A27" s="48" t="s">
        <v>276</v>
      </c>
      <c r="B27" s="20" t="s">
        <v>42</v>
      </c>
      <c r="C27" s="20" t="s">
        <v>7</v>
      </c>
      <c r="D27" s="20" t="s">
        <v>51</v>
      </c>
      <c r="E27" s="23">
        <v>852</v>
      </c>
      <c r="F27" s="27">
        <v>2.0000000000000002E-5</v>
      </c>
      <c r="G27" s="27">
        <v>2.0000000000000002E-5</v>
      </c>
      <c r="H27" s="60">
        <f t="shared" si="0"/>
        <v>100</v>
      </c>
    </row>
    <row r="28" spans="1:8" s="2" customFormat="1" ht="56.25" customHeight="1">
      <c r="A28" s="46" t="s">
        <v>144</v>
      </c>
      <c r="B28" s="20" t="s">
        <v>42</v>
      </c>
      <c r="C28" s="19" t="s">
        <v>7</v>
      </c>
      <c r="D28" s="20" t="s">
        <v>109</v>
      </c>
      <c r="E28" s="20"/>
      <c r="F28" s="26">
        <f>F29</f>
        <v>985.39274</v>
      </c>
      <c r="G28" s="26">
        <f>G29</f>
        <v>985.39274</v>
      </c>
      <c r="H28" s="59">
        <f t="shared" si="0"/>
        <v>100</v>
      </c>
    </row>
    <row r="29" spans="1:8" s="2" customFormat="1" ht="37.5" customHeight="1">
      <c r="A29" s="48" t="s">
        <v>272</v>
      </c>
      <c r="B29" s="20" t="s">
        <v>42</v>
      </c>
      <c r="C29" s="20" t="s">
        <v>7</v>
      </c>
      <c r="D29" s="20" t="s">
        <v>109</v>
      </c>
      <c r="E29" s="23">
        <v>121</v>
      </c>
      <c r="F29" s="27">
        <v>985.39274</v>
      </c>
      <c r="G29" s="27">
        <v>985.39274</v>
      </c>
      <c r="H29" s="60">
        <f t="shared" si="0"/>
        <v>100</v>
      </c>
    </row>
    <row r="30" spans="1:8" s="2" customFormat="1" ht="50.25" customHeight="1">
      <c r="A30" s="47" t="s">
        <v>253</v>
      </c>
      <c r="B30" s="20" t="s">
        <v>42</v>
      </c>
      <c r="C30" s="19" t="s">
        <v>7</v>
      </c>
      <c r="D30" s="20" t="s">
        <v>246</v>
      </c>
      <c r="E30" s="39"/>
      <c r="F30" s="26">
        <f>SUM(F31:F33)</f>
        <v>469.09999999999997</v>
      </c>
      <c r="G30" s="26">
        <f>SUM(G31:G33)</f>
        <v>469.09999999999997</v>
      </c>
      <c r="H30" s="59">
        <f t="shared" si="0"/>
        <v>100</v>
      </c>
    </row>
    <row r="31" spans="1:8" s="5" customFormat="1" ht="40.5" customHeight="1">
      <c r="A31" s="48" t="s">
        <v>272</v>
      </c>
      <c r="B31" s="20" t="s">
        <v>42</v>
      </c>
      <c r="C31" s="20" t="s">
        <v>7</v>
      </c>
      <c r="D31" s="20" t="s">
        <v>246</v>
      </c>
      <c r="E31" s="23">
        <v>121</v>
      </c>
      <c r="F31" s="27">
        <v>361.44261</v>
      </c>
      <c r="G31" s="27">
        <v>361.44261</v>
      </c>
      <c r="H31" s="60">
        <f t="shared" si="0"/>
        <v>100</v>
      </c>
    </row>
    <row r="32" spans="1:8" s="5" customFormat="1" ht="49.5" customHeight="1">
      <c r="A32" s="48" t="s">
        <v>273</v>
      </c>
      <c r="B32" s="20" t="s">
        <v>42</v>
      </c>
      <c r="C32" s="20" t="s">
        <v>7</v>
      </c>
      <c r="D32" s="20" t="s">
        <v>246</v>
      </c>
      <c r="E32" s="23">
        <v>242</v>
      </c>
      <c r="F32" s="27">
        <v>80.711849999999998</v>
      </c>
      <c r="G32" s="27">
        <v>80.711849999999998</v>
      </c>
      <c r="H32" s="60">
        <f t="shared" si="0"/>
        <v>100</v>
      </c>
    </row>
    <row r="33" spans="1:8" s="5" customFormat="1" ht="55.5" customHeight="1">
      <c r="A33" s="48" t="s">
        <v>270</v>
      </c>
      <c r="B33" s="20" t="s">
        <v>42</v>
      </c>
      <c r="C33" s="20" t="s">
        <v>7</v>
      </c>
      <c r="D33" s="20" t="s">
        <v>246</v>
      </c>
      <c r="E33" s="23">
        <v>244</v>
      </c>
      <c r="F33" s="27">
        <v>26.945540000000001</v>
      </c>
      <c r="G33" s="27">
        <v>26.945540000000001</v>
      </c>
      <c r="H33" s="60">
        <f t="shared" si="0"/>
        <v>100</v>
      </c>
    </row>
    <row r="34" spans="1:8" s="2" customFormat="1" ht="37.5" customHeight="1">
      <c r="A34" s="47" t="s">
        <v>230</v>
      </c>
      <c r="B34" s="20" t="s">
        <v>42</v>
      </c>
      <c r="C34" s="19" t="s">
        <v>135</v>
      </c>
      <c r="D34" s="20"/>
      <c r="E34" s="20"/>
      <c r="F34" s="26">
        <f>F49+F38+F35</f>
        <v>9709.7233300000007</v>
      </c>
      <c r="G34" s="26">
        <f>G49+G38+G35</f>
        <v>9571.4563300000009</v>
      </c>
      <c r="H34" s="59">
        <f t="shared" si="0"/>
        <v>98.575994440822029</v>
      </c>
    </row>
    <row r="35" spans="1:8" s="9" customFormat="1" ht="38.25">
      <c r="A35" s="46" t="s">
        <v>145</v>
      </c>
      <c r="B35" s="20" t="s">
        <v>42</v>
      </c>
      <c r="C35" s="19" t="s">
        <v>135</v>
      </c>
      <c r="D35" s="20" t="s">
        <v>119</v>
      </c>
      <c r="E35" s="20"/>
      <c r="F35" s="26">
        <f>F36</f>
        <v>17.2</v>
      </c>
      <c r="G35" s="26">
        <f>G36</f>
        <v>3.9329999999999998</v>
      </c>
      <c r="H35" s="59">
        <f t="shared" si="0"/>
        <v>22.866279069767444</v>
      </c>
    </row>
    <row r="36" spans="1:8" s="9" customFormat="1" ht="63" customHeight="1">
      <c r="A36" s="46" t="s">
        <v>306</v>
      </c>
      <c r="B36" s="20" t="s">
        <v>42</v>
      </c>
      <c r="C36" s="20" t="s">
        <v>135</v>
      </c>
      <c r="D36" s="21" t="s">
        <v>120</v>
      </c>
      <c r="E36" s="21"/>
      <c r="F36" s="27">
        <f>F37</f>
        <v>17.2</v>
      </c>
      <c r="G36" s="27">
        <f>G37</f>
        <v>3.9329999999999998</v>
      </c>
      <c r="H36" s="60">
        <f t="shared" si="0"/>
        <v>22.866279069767444</v>
      </c>
    </row>
    <row r="37" spans="1:8" s="9" customFormat="1" ht="53.25" customHeight="1">
      <c r="A37" s="48" t="s">
        <v>270</v>
      </c>
      <c r="B37" s="20" t="s">
        <v>42</v>
      </c>
      <c r="C37" s="20" t="s">
        <v>135</v>
      </c>
      <c r="D37" s="21" t="s">
        <v>120</v>
      </c>
      <c r="E37" s="23">
        <v>244</v>
      </c>
      <c r="F37" s="27">
        <v>17.2</v>
      </c>
      <c r="G37" s="27">
        <v>3.9329999999999998</v>
      </c>
      <c r="H37" s="60">
        <f t="shared" si="0"/>
        <v>22.866279069767444</v>
      </c>
    </row>
    <row r="38" spans="1:8" s="2" customFormat="1" ht="51" customHeight="1">
      <c r="A38" s="46" t="s">
        <v>284</v>
      </c>
      <c r="B38" s="20" t="s">
        <v>42</v>
      </c>
      <c r="C38" s="19" t="s">
        <v>135</v>
      </c>
      <c r="D38" s="20" t="s">
        <v>50</v>
      </c>
      <c r="E38" s="20"/>
      <c r="F38" s="26">
        <f>F41+F39</f>
        <v>9235.1328300000005</v>
      </c>
      <c r="G38" s="26">
        <f>G41+G39</f>
        <v>9235.1328300000005</v>
      </c>
      <c r="H38" s="59">
        <f t="shared" si="0"/>
        <v>100</v>
      </c>
    </row>
    <row r="39" spans="1:8" s="2" customFormat="1" ht="32.25" customHeight="1">
      <c r="A39" s="46" t="s">
        <v>254</v>
      </c>
      <c r="B39" s="20" t="s">
        <v>42</v>
      </c>
      <c r="C39" s="19" t="s">
        <v>135</v>
      </c>
      <c r="D39" s="20" t="s">
        <v>247</v>
      </c>
      <c r="E39" s="20"/>
      <c r="F39" s="26">
        <f>F40</f>
        <v>17.5</v>
      </c>
      <c r="G39" s="26">
        <f>G40</f>
        <v>17.5</v>
      </c>
      <c r="H39" s="59">
        <f t="shared" si="0"/>
        <v>100</v>
      </c>
    </row>
    <row r="40" spans="1:8" s="2" customFormat="1" ht="52.5" customHeight="1">
      <c r="A40" s="48" t="s">
        <v>270</v>
      </c>
      <c r="B40" s="20" t="s">
        <v>42</v>
      </c>
      <c r="C40" s="20" t="s">
        <v>135</v>
      </c>
      <c r="D40" s="20" t="s">
        <v>247</v>
      </c>
      <c r="E40" s="23">
        <v>244</v>
      </c>
      <c r="F40" s="27">
        <v>17.5</v>
      </c>
      <c r="G40" s="27">
        <v>17.5</v>
      </c>
      <c r="H40" s="60">
        <f t="shared" si="0"/>
        <v>100</v>
      </c>
    </row>
    <row r="41" spans="1:8" s="2" customFormat="1" ht="39" customHeight="1">
      <c r="A41" s="47" t="s">
        <v>146</v>
      </c>
      <c r="B41" s="20" t="s">
        <v>42</v>
      </c>
      <c r="C41" s="19" t="s">
        <v>135</v>
      </c>
      <c r="D41" s="20" t="s">
        <v>105</v>
      </c>
      <c r="E41" s="20"/>
      <c r="F41" s="26">
        <f>SUM(F42:F47)</f>
        <v>9217.6328300000005</v>
      </c>
      <c r="G41" s="26">
        <f>SUM(G42:G47)</f>
        <v>9217.6328300000005</v>
      </c>
      <c r="H41" s="59">
        <f t="shared" si="0"/>
        <v>100</v>
      </c>
    </row>
    <row r="42" spans="1:8" s="5" customFormat="1" ht="40.5" customHeight="1">
      <c r="A42" s="48" t="s">
        <v>272</v>
      </c>
      <c r="B42" s="20" t="s">
        <v>42</v>
      </c>
      <c r="C42" s="20" t="s">
        <v>135</v>
      </c>
      <c r="D42" s="20" t="s">
        <v>105</v>
      </c>
      <c r="E42" s="23">
        <v>111</v>
      </c>
      <c r="F42" s="27">
        <v>5658.8644599999998</v>
      </c>
      <c r="G42" s="27">
        <v>5658.8644599999998</v>
      </c>
      <c r="H42" s="60">
        <f t="shared" si="0"/>
        <v>100</v>
      </c>
    </row>
    <row r="43" spans="1:8" s="9" customFormat="1" ht="40.5" customHeight="1">
      <c r="A43" s="48" t="s">
        <v>288</v>
      </c>
      <c r="B43" s="20" t="s">
        <v>42</v>
      </c>
      <c r="C43" s="20" t="s">
        <v>135</v>
      </c>
      <c r="D43" s="20" t="s">
        <v>105</v>
      </c>
      <c r="E43" s="23">
        <v>112</v>
      </c>
      <c r="F43" s="27">
        <v>0.5</v>
      </c>
      <c r="G43" s="27">
        <v>0.5</v>
      </c>
      <c r="H43" s="60">
        <f t="shared" si="0"/>
        <v>100</v>
      </c>
    </row>
    <row r="44" spans="1:8" s="5" customFormat="1" ht="52.5" customHeight="1">
      <c r="A44" s="48" t="s">
        <v>273</v>
      </c>
      <c r="B44" s="20" t="s">
        <v>42</v>
      </c>
      <c r="C44" s="20" t="s">
        <v>135</v>
      </c>
      <c r="D44" s="20" t="s">
        <v>105</v>
      </c>
      <c r="E44" s="23">
        <v>242</v>
      </c>
      <c r="F44" s="27">
        <v>477.65965</v>
      </c>
      <c r="G44" s="27">
        <v>477.65965</v>
      </c>
      <c r="H44" s="60">
        <f t="shared" si="0"/>
        <v>100</v>
      </c>
    </row>
    <row r="45" spans="1:8" s="5" customFormat="1" ht="50.25" customHeight="1">
      <c r="A45" s="48" t="s">
        <v>270</v>
      </c>
      <c r="B45" s="20" t="s">
        <v>42</v>
      </c>
      <c r="C45" s="20" t="s">
        <v>135</v>
      </c>
      <c r="D45" s="20" t="s">
        <v>105</v>
      </c>
      <c r="E45" s="23">
        <v>244</v>
      </c>
      <c r="F45" s="27">
        <v>2953.2222999999999</v>
      </c>
      <c r="G45" s="27">
        <v>2953.2222999999999</v>
      </c>
      <c r="H45" s="60">
        <f t="shared" si="0"/>
        <v>100</v>
      </c>
    </row>
    <row r="46" spans="1:8" s="5" customFormat="1" ht="40.5" customHeight="1">
      <c r="A46" s="48" t="s">
        <v>274</v>
      </c>
      <c r="B46" s="20" t="s">
        <v>42</v>
      </c>
      <c r="C46" s="20" t="s">
        <v>135</v>
      </c>
      <c r="D46" s="20" t="s">
        <v>105</v>
      </c>
      <c r="E46" s="23">
        <v>851</v>
      </c>
      <c r="F46" s="27">
        <v>67.66</v>
      </c>
      <c r="G46" s="27">
        <v>67.66</v>
      </c>
      <c r="H46" s="60">
        <f t="shared" si="0"/>
        <v>100</v>
      </c>
    </row>
    <row r="47" spans="1:8" s="5" customFormat="1" ht="37.5" customHeight="1">
      <c r="A47" s="48" t="s">
        <v>276</v>
      </c>
      <c r="B47" s="20" t="s">
        <v>42</v>
      </c>
      <c r="C47" s="20" t="s">
        <v>135</v>
      </c>
      <c r="D47" s="20" t="s">
        <v>105</v>
      </c>
      <c r="E47" s="23">
        <v>852</v>
      </c>
      <c r="F47" s="27">
        <v>59.726419999999997</v>
      </c>
      <c r="G47" s="27">
        <v>59.726419999999997</v>
      </c>
      <c r="H47" s="60">
        <f t="shared" si="0"/>
        <v>100</v>
      </c>
    </row>
    <row r="48" spans="1:8" s="2" customFormat="1" ht="45.75" customHeight="1">
      <c r="A48" s="46" t="s">
        <v>161</v>
      </c>
      <c r="B48" s="20" t="s">
        <v>42</v>
      </c>
      <c r="C48" s="19" t="s">
        <v>135</v>
      </c>
      <c r="D48" s="20" t="s">
        <v>11</v>
      </c>
      <c r="E48" s="20"/>
      <c r="F48" s="26">
        <f>F49</f>
        <v>457.39049999999997</v>
      </c>
      <c r="G48" s="26">
        <f>G49</f>
        <v>332.39049999999997</v>
      </c>
      <c r="H48" s="59">
        <f t="shared" si="0"/>
        <v>72.671054602139748</v>
      </c>
    </row>
    <row r="49" spans="1:8" s="2" customFormat="1" ht="42" customHeight="1">
      <c r="A49" s="46" t="s">
        <v>162</v>
      </c>
      <c r="B49" s="20" t="s">
        <v>42</v>
      </c>
      <c r="C49" s="20" t="s">
        <v>135</v>
      </c>
      <c r="D49" s="20" t="s">
        <v>48</v>
      </c>
      <c r="E49" s="20"/>
      <c r="F49" s="27">
        <f>F52+F50+F54+F56</f>
        <v>457.39049999999997</v>
      </c>
      <c r="G49" s="27">
        <f>G52+G50+G54+G56</f>
        <v>332.39049999999997</v>
      </c>
      <c r="H49" s="59">
        <f t="shared" si="0"/>
        <v>72.671054602139748</v>
      </c>
    </row>
    <row r="50" spans="1:8" s="2" customFormat="1" ht="62.25" customHeight="1">
      <c r="A50" s="46" t="s">
        <v>224</v>
      </c>
      <c r="B50" s="20" t="s">
        <v>42</v>
      </c>
      <c r="C50" s="19" t="s">
        <v>135</v>
      </c>
      <c r="D50" s="20" t="s">
        <v>94</v>
      </c>
      <c r="E50" s="20"/>
      <c r="F50" s="26">
        <f>F51</f>
        <v>52.390500000000003</v>
      </c>
      <c r="G50" s="26">
        <f>G51</f>
        <v>52.390500000000003</v>
      </c>
      <c r="H50" s="59">
        <f t="shared" si="0"/>
        <v>100</v>
      </c>
    </row>
    <row r="51" spans="1:8" s="2" customFormat="1" ht="50.25" customHeight="1">
      <c r="A51" s="48" t="s">
        <v>270</v>
      </c>
      <c r="B51" s="20" t="s">
        <v>42</v>
      </c>
      <c r="C51" s="20" t="s">
        <v>135</v>
      </c>
      <c r="D51" s="20" t="s">
        <v>94</v>
      </c>
      <c r="E51" s="23">
        <v>244</v>
      </c>
      <c r="F51" s="27">
        <v>52.390500000000003</v>
      </c>
      <c r="G51" s="27">
        <v>52.390500000000003</v>
      </c>
      <c r="H51" s="60">
        <f t="shared" si="0"/>
        <v>100</v>
      </c>
    </row>
    <row r="52" spans="1:8" s="2" customFormat="1" ht="63" customHeight="1">
      <c r="A52" s="46" t="s">
        <v>225</v>
      </c>
      <c r="B52" s="20" t="s">
        <v>42</v>
      </c>
      <c r="C52" s="19" t="s">
        <v>135</v>
      </c>
      <c r="D52" s="20" t="s">
        <v>106</v>
      </c>
      <c r="E52" s="20"/>
      <c r="F52" s="26">
        <f>F53</f>
        <v>125</v>
      </c>
      <c r="G52" s="26">
        <f>G53</f>
        <v>120</v>
      </c>
      <c r="H52" s="59">
        <f t="shared" si="0"/>
        <v>96</v>
      </c>
    </row>
    <row r="53" spans="1:8" s="2" customFormat="1" ht="52.5" customHeight="1">
      <c r="A53" s="48" t="s">
        <v>270</v>
      </c>
      <c r="B53" s="20" t="s">
        <v>42</v>
      </c>
      <c r="C53" s="20" t="s">
        <v>135</v>
      </c>
      <c r="D53" s="20" t="s">
        <v>106</v>
      </c>
      <c r="E53" s="23">
        <v>244</v>
      </c>
      <c r="F53" s="27">
        <v>125</v>
      </c>
      <c r="G53" s="27">
        <v>120</v>
      </c>
      <c r="H53" s="60">
        <f t="shared" si="0"/>
        <v>96</v>
      </c>
    </row>
    <row r="54" spans="1:8" s="9" customFormat="1" ht="59.25" customHeight="1">
      <c r="A54" s="46" t="s">
        <v>331</v>
      </c>
      <c r="B54" s="29" t="s">
        <v>42</v>
      </c>
      <c r="C54" s="30" t="s">
        <v>135</v>
      </c>
      <c r="D54" s="29" t="s">
        <v>332</v>
      </c>
      <c r="E54" s="29"/>
      <c r="F54" s="26">
        <f>F55</f>
        <v>220</v>
      </c>
      <c r="G54" s="26">
        <f>G55</f>
        <v>100</v>
      </c>
      <c r="H54" s="59">
        <f t="shared" si="0"/>
        <v>45.454545454545453</v>
      </c>
    </row>
    <row r="55" spans="1:8" s="9" customFormat="1" ht="54" customHeight="1">
      <c r="A55" s="48" t="s">
        <v>270</v>
      </c>
      <c r="B55" s="29" t="s">
        <v>42</v>
      </c>
      <c r="C55" s="30" t="s">
        <v>135</v>
      </c>
      <c r="D55" s="29" t="s">
        <v>332</v>
      </c>
      <c r="E55" s="23">
        <v>244</v>
      </c>
      <c r="F55" s="27">
        <v>220</v>
      </c>
      <c r="G55" s="27">
        <v>100</v>
      </c>
      <c r="H55" s="60">
        <f t="shared" si="0"/>
        <v>45.454545454545453</v>
      </c>
    </row>
    <row r="56" spans="1:8" s="9" customFormat="1" ht="75.75" customHeight="1">
      <c r="A56" s="46" t="s">
        <v>395</v>
      </c>
      <c r="B56" s="29" t="s">
        <v>42</v>
      </c>
      <c r="C56" s="30" t="s">
        <v>135</v>
      </c>
      <c r="D56" s="29" t="s">
        <v>387</v>
      </c>
      <c r="E56" s="29"/>
      <c r="F56" s="26">
        <f>F57</f>
        <v>60</v>
      </c>
      <c r="G56" s="26">
        <f>G57</f>
        <v>60</v>
      </c>
      <c r="H56" s="59">
        <f t="shared" si="0"/>
        <v>100</v>
      </c>
    </row>
    <row r="57" spans="1:8" s="9" customFormat="1" ht="54" customHeight="1">
      <c r="A57" s="48" t="s">
        <v>270</v>
      </c>
      <c r="B57" s="29" t="s">
        <v>42</v>
      </c>
      <c r="C57" s="30" t="s">
        <v>135</v>
      </c>
      <c r="D57" s="29" t="s">
        <v>387</v>
      </c>
      <c r="E57" s="23">
        <v>244</v>
      </c>
      <c r="F57" s="27">
        <v>60</v>
      </c>
      <c r="G57" s="27">
        <v>60</v>
      </c>
      <c r="H57" s="60">
        <f t="shared" si="0"/>
        <v>100</v>
      </c>
    </row>
    <row r="58" spans="1:8" s="2" customFormat="1" ht="40.5" customHeight="1">
      <c r="A58" s="46" t="s">
        <v>163</v>
      </c>
      <c r="B58" s="20" t="s">
        <v>42</v>
      </c>
      <c r="C58" s="22" t="s">
        <v>47</v>
      </c>
      <c r="D58" s="21"/>
      <c r="E58" s="21"/>
      <c r="F58" s="26">
        <f>F59</f>
        <v>1276.48614</v>
      </c>
      <c r="G58" s="26">
        <f>G59</f>
        <v>1276.0631599999999</v>
      </c>
      <c r="H58" s="59">
        <f t="shared" si="0"/>
        <v>99.966863721685215</v>
      </c>
    </row>
    <row r="59" spans="1:8" s="2" customFormat="1" ht="61.5" customHeight="1">
      <c r="A59" s="46" t="s">
        <v>164</v>
      </c>
      <c r="B59" s="20" t="s">
        <v>42</v>
      </c>
      <c r="C59" s="19" t="s">
        <v>8</v>
      </c>
      <c r="D59" s="20"/>
      <c r="E59" s="20"/>
      <c r="F59" s="26">
        <f>F66+F60</f>
        <v>1276.48614</v>
      </c>
      <c r="G59" s="26">
        <f>G66+G60</f>
        <v>1276.0631599999999</v>
      </c>
      <c r="H59" s="59">
        <f t="shared" si="0"/>
        <v>99.966863721685215</v>
      </c>
    </row>
    <row r="60" spans="1:8" s="2" customFormat="1" ht="38.25">
      <c r="A60" s="46" t="s">
        <v>318</v>
      </c>
      <c r="B60" s="20" t="s">
        <v>42</v>
      </c>
      <c r="C60" s="19" t="s">
        <v>8</v>
      </c>
      <c r="D60" s="21" t="s">
        <v>26</v>
      </c>
      <c r="E60" s="21"/>
      <c r="F60" s="26">
        <f>F61</f>
        <v>1261.48614</v>
      </c>
      <c r="G60" s="26">
        <f>G61</f>
        <v>1261.0631599999999</v>
      </c>
      <c r="H60" s="59">
        <f t="shared" si="0"/>
        <v>99.966469706912505</v>
      </c>
    </row>
    <row r="61" spans="1:8" s="2" customFormat="1" ht="56.25" customHeight="1">
      <c r="A61" s="46" t="s">
        <v>165</v>
      </c>
      <c r="B61" s="20" t="s">
        <v>42</v>
      </c>
      <c r="C61" s="20" t="s">
        <v>8</v>
      </c>
      <c r="D61" s="21" t="s">
        <v>67</v>
      </c>
      <c r="E61" s="20"/>
      <c r="F61" s="27">
        <f>SUM(F62:F65)</f>
        <v>1261.48614</v>
      </c>
      <c r="G61" s="27">
        <f>SUM(G62:G65)</f>
        <v>1261.0631599999999</v>
      </c>
      <c r="H61" s="60">
        <f t="shared" si="0"/>
        <v>99.966469706912505</v>
      </c>
    </row>
    <row r="62" spans="1:8" s="5" customFormat="1" ht="37.5" customHeight="1">
      <c r="A62" s="48" t="s">
        <v>272</v>
      </c>
      <c r="B62" s="20" t="s">
        <v>42</v>
      </c>
      <c r="C62" s="20" t="s">
        <v>8</v>
      </c>
      <c r="D62" s="21" t="s">
        <v>67</v>
      </c>
      <c r="E62" s="23">
        <v>111</v>
      </c>
      <c r="F62" s="27">
        <v>1080.2850000000001</v>
      </c>
      <c r="G62" s="27">
        <v>1079.86202</v>
      </c>
      <c r="H62" s="60">
        <f t="shared" si="0"/>
        <v>99.96084551761804</v>
      </c>
    </row>
    <row r="63" spans="1:8" s="5" customFormat="1" ht="50.25" customHeight="1">
      <c r="A63" s="48" t="s">
        <v>273</v>
      </c>
      <c r="B63" s="20" t="s">
        <v>42</v>
      </c>
      <c r="C63" s="20" t="s">
        <v>8</v>
      </c>
      <c r="D63" s="21" t="s">
        <v>67</v>
      </c>
      <c r="E63" s="23">
        <v>242</v>
      </c>
      <c r="F63" s="27">
        <v>34.1</v>
      </c>
      <c r="G63" s="27">
        <v>34.1</v>
      </c>
      <c r="H63" s="60">
        <f t="shared" si="0"/>
        <v>100</v>
      </c>
    </row>
    <row r="64" spans="1:8" s="5" customFormat="1" ht="51" customHeight="1">
      <c r="A64" s="48" t="s">
        <v>270</v>
      </c>
      <c r="B64" s="20" t="s">
        <v>42</v>
      </c>
      <c r="C64" s="20" t="s">
        <v>8</v>
      </c>
      <c r="D64" s="21" t="s">
        <v>67</v>
      </c>
      <c r="E64" s="23">
        <v>244</v>
      </c>
      <c r="F64" s="27">
        <v>146.30765</v>
      </c>
      <c r="G64" s="27">
        <v>146.30765</v>
      </c>
      <c r="H64" s="60">
        <f t="shared" si="0"/>
        <v>100</v>
      </c>
    </row>
    <row r="65" spans="1:8" s="5" customFormat="1" ht="42" customHeight="1">
      <c r="A65" s="48" t="s">
        <v>274</v>
      </c>
      <c r="B65" s="20" t="s">
        <v>42</v>
      </c>
      <c r="C65" s="20" t="s">
        <v>8</v>
      </c>
      <c r="D65" s="21" t="s">
        <v>67</v>
      </c>
      <c r="E65" s="23">
        <v>851</v>
      </c>
      <c r="F65" s="27">
        <v>0.79349000000000003</v>
      </c>
      <c r="G65" s="27">
        <v>0.79349000000000003</v>
      </c>
      <c r="H65" s="60">
        <f t="shared" si="0"/>
        <v>100</v>
      </c>
    </row>
    <row r="66" spans="1:8" s="2" customFormat="1" ht="64.5" customHeight="1">
      <c r="A66" s="46" t="s">
        <v>166</v>
      </c>
      <c r="B66" s="20" t="s">
        <v>42</v>
      </c>
      <c r="C66" s="19" t="s">
        <v>8</v>
      </c>
      <c r="D66" s="20" t="s">
        <v>9</v>
      </c>
      <c r="E66" s="20"/>
      <c r="F66" s="26">
        <f>F67</f>
        <v>15</v>
      </c>
      <c r="G66" s="26">
        <f>G67</f>
        <v>15</v>
      </c>
      <c r="H66" s="59">
        <f t="shared" si="0"/>
        <v>100</v>
      </c>
    </row>
    <row r="67" spans="1:8" s="2" customFormat="1" ht="64.5" customHeight="1">
      <c r="A67" s="46" t="s">
        <v>167</v>
      </c>
      <c r="B67" s="20" t="s">
        <v>42</v>
      </c>
      <c r="C67" s="20" t="s">
        <v>8</v>
      </c>
      <c r="D67" s="21" t="s">
        <v>81</v>
      </c>
      <c r="E67" s="20"/>
      <c r="F67" s="27">
        <f>F68</f>
        <v>15</v>
      </c>
      <c r="G67" s="27">
        <f>G68</f>
        <v>15</v>
      </c>
      <c r="H67" s="60">
        <f t="shared" si="0"/>
        <v>100</v>
      </c>
    </row>
    <row r="68" spans="1:8" s="2" customFormat="1" ht="48" customHeight="1">
      <c r="A68" s="48" t="s">
        <v>270</v>
      </c>
      <c r="B68" s="20" t="s">
        <v>42</v>
      </c>
      <c r="C68" s="20" t="s">
        <v>8</v>
      </c>
      <c r="D68" s="21" t="s">
        <v>81</v>
      </c>
      <c r="E68" s="21">
        <v>244</v>
      </c>
      <c r="F68" s="27">
        <v>15</v>
      </c>
      <c r="G68" s="27">
        <v>15</v>
      </c>
      <c r="H68" s="60">
        <f t="shared" si="0"/>
        <v>100</v>
      </c>
    </row>
    <row r="69" spans="1:8" s="2" customFormat="1" ht="30.75" customHeight="1">
      <c r="A69" s="47" t="s">
        <v>168</v>
      </c>
      <c r="B69" s="20" t="s">
        <v>42</v>
      </c>
      <c r="C69" s="19" t="s">
        <v>27</v>
      </c>
      <c r="D69" s="21"/>
      <c r="E69" s="21"/>
      <c r="F69" s="26">
        <f>F87+F83+F70</f>
        <v>41740.156269999999</v>
      </c>
      <c r="G69" s="26">
        <f>G87+G83+G70</f>
        <v>39721.781749999995</v>
      </c>
      <c r="H69" s="59">
        <f t="shared" si="0"/>
        <v>95.164429891100639</v>
      </c>
    </row>
    <row r="70" spans="1:8" s="9" customFormat="1" ht="39" customHeight="1">
      <c r="A70" s="47" t="s">
        <v>295</v>
      </c>
      <c r="B70" s="20" t="s">
        <v>42</v>
      </c>
      <c r="C70" s="19" t="s">
        <v>296</v>
      </c>
      <c r="D70" s="21"/>
      <c r="E70" s="21"/>
      <c r="F70" s="26">
        <f>F71+F79</f>
        <v>40129.564939999997</v>
      </c>
      <c r="G70" s="26">
        <f>G71+G79</f>
        <v>38149.564939999997</v>
      </c>
      <c r="H70" s="59">
        <f t="shared" si="0"/>
        <v>95.065981893996579</v>
      </c>
    </row>
    <row r="71" spans="1:8" s="9" customFormat="1" ht="30.75" customHeight="1">
      <c r="A71" s="47" t="s">
        <v>297</v>
      </c>
      <c r="B71" s="20" t="s">
        <v>42</v>
      </c>
      <c r="C71" s="19" t="s">
        <v>296</v>
      </c>
      <c r="D71" s="20" t="s">
        <v>298</v>
      </c>
      <c r="E71" s="21"/>
      <c r="F71" s="26">
        <f>F72</f>
        <v>12589.665000000001</v>
      </c>
      <c r="G71" s="26">
        <f t="shared" ref="F71:G73" si="1">G72</f>
        <v>12589.665000000001</v>
      </c>
      <c r="H71" s="59">
        <f t="shared" si="0"/>
        <v>100</v>
      </c>
    </row>
    <row r="72" spans="1:8" s="9" customFormat="1" ht="30.75" customHeight="1">
      <c r="A72" s="47" t="s">
        <v>300</v>
      </c>
      <c r="B72" s="20" t="s">
        <v>42</v>
      </c>
      <c r="C72" s="20" t="s">
        <v>296</v>
      </c>
      <c r="D72" s="20" t="s">
        <v>299</v>
      </c>
      <c r="E72" s="21"/>
      <c r="F72" s="27">
        <f>F73+F75+F77</f>
        <v>12589.665000000001</v>
      </c>
      <c r="G72" s="27">
        <f>G73+G75+G77</f>
        <v>12589.665000000001</v>
      </c>
      <c r="H72" s="59">
        <f t="shared" si="0"/>
        <v>100</v>
      </c>
    </row>
    <row r="73" spans="1:8" s="9" customFormat="1" ht="41.25" customHeight="1">
      <c r="A73" s="46" t="s">
        <v>302</v>
      </c>
      <c r="B73" s="20" t="s">
        <v>42</v>
      </c>
      <c r="C73" s="19" t="s">
        <v>296</v>
      </c>
      <c r="D73" s="20" t="s">
        <v>301</v>
      </c>
      <c r="E73" s="21"/>
      <c r="F73" s="26">
        <f t="shared" si="1"/>
        <v>8994.9940000000006</v>
      </c>
      <c r="G73" s="26">
        <f t="shared" si="1"/>
        <v>8994.9940000000006</v>
      </c>
      <c r="H73" s="59">
        <f t="shared" si="0"/>
        <v>100</v>
      </c>
    </row>
    <row r="74" spans="1:8" s="9" customFormat="1" ht="63.75" customHeight="1">
      <c r="A74" s="48" t="s">
        <v>268</v>
      </c>
      <c r="B74" s="20" t="s">
        <v>42</v>
      </c>
      <c r="C74" s="20" t="s">
        <v>296</v>
      </c>
      <c r="D74" s="20" t="s">
        <v>301</v>
      </c>
      <c r="E74" s="20">
        <v>810</v>
      </c>
      <c r="F74" s="27">
        <v>8994.9940000000006</v>
      </c>
      <c r="G74" s="27">
        <v>8994.9940000000006</v>
      </c>
      <c r="H74" s="60">
        <f t="shared" si="0"/>
        <v>100</v>
      </c>
    </row>
    <row r="75" spans="1:8" s="9" customFormat="1" ht="58.5" customHeight="1">
      <c r="A75" s="48" t="s">
        <v>371</v>
      </c>
      <c r="B75" s="20" t="s">
        <v>42</v>
      </c>
      <c r="C75" s="19" t="s">
        <v>296</v>
      </c>
      <c r="D75" s="20" t="s">
        <v>369</v>
      </c>
      <c r="E75" s="20"/>
      <c r="F75" s="26">
        <f>F76</f>
        <v>2047.59</v>
      </c>
      <c r="G75" s="26">
        <f>G76</f>
        <v>2047.59</v>
      </c>
      <c r="H75" s="59">
        <f t="shared" si="0"/>
        <v>100</v>
      </c>
    </row>
    <row r="76" spans="1:8" s="9" customFormat="1" ht="50.25" customHeight="1">
      <c r="A76" s="48" t="s">
        <v>270</v>
      </c>
      <c r="B76" s="20" t="s">
        <v>42</v>
      </c>
      <c r="C76" s="20" t="s">
        <v>296</v>
      </c>
      <c r="D76" s="20" t="s">
        <v>369</v>
      </c>
      <c r="E76" s="21">
        <v>244</v>
      </c>
      <c r="F76" s="27">
        <v>2047.59</v>
      </c>
      <c r="G76" s="27">
        <v>2047.59</v>
      </c>
      <c r="H76" s="60">
        <f t="shared" si="0"/>
        <v>100</v>
      </c>
    </row>
    <row r="77" spans="1:8" s="9" customFormat="1" ht="82.5" customHeight="1">
      <c r="A77" s="49" t="s">
        <v>385</v>
      </c>
      <c r="B77" s="20" t="s">
        <v>42</v>
      </c>
      <c r="C77" s="19" t="s">
        <v>296</v>
      </c>
      <c r="D77" s="20" t="s">
        <v>384</v>
      </c>
      <c r="E77" s="20"/>
      <c r="F77" s="26">
        <f>F78</f>
        <v>1547.0809999999999</v>
      </c>
      <c r="G77" s="26">
        <f>G78</f>
        <v>1547.0809999999999</v>
      </c>
      <c r="H77" s="59">
        <f t="shared" si="0"/>
        <v>100</v>
      </c>
    </row>
    <row r="78" spans="1:8" s="9" customFormat="1" ht="49.5" customHeight="1">
      <c r="A78" s="48" t="s">
        <v>270</v>
      </c>
      <c r="B78" s="20" t="s">
        <v>42</v>
      </c>
      <c r="C78" s="20" t="s">
        <v>296</v>
      </c>
      <c r="D78" s="20" t="s">
        <v>384</v>
      </c>
      <c r="E78" s="21">
        <v>244</v>
      </c>
      <c r="F78" s="27">
        <v>1547.0809999999999</v>
      </c>
      <c r="G78" s="27">
        <v>1547.0809999999999</v>
      </c>
      <c r="H78" s="60">
        <f t="shared" si="0"/>
        <v>100</v>
      </c>
    </row>
    <row r="79" spans="1:8" s="9" customFormat="1" ht="39" customHeight="1">
      <c r="A79" s="47" t="s">
        <v>150</v>
      </c>
      <c r="B79" s="20" t="s">
        <v>42</v>
      </c>
      <c r="C79" s="19" t="s">
        <v>296</v>
      </c>
      <c r="D79" s="20" t="s">
        <v>92</v>
      </c>
      <c r="E79" s="20"/>
      <c r="F79" s="26">
        <f>F80</f>
        <v>27539.899939999999</v>
      </c>
      <c r="G79" s="26">
        <f>G80</f>
        <v>25559.899939999999</v>
      </c>
      <c r="H79" s="59">
        <f t="shared" si="0"/>
        <v>92.81043139476273</v>
      </c>
    </row>
    <row r="80" spans="1:8" s="9" customFormat="1" ht="56.25" customHeight="1">
      <c r="A80" s="46" t="s">
        <v>353</v>
      </c>
      <c r="B80" s="20" t="s">
        <v>42</v>
      </c>
      <c r="C80" s="20" t="s">
        <v>296</v>
      </c>
      <c r="D80" s="20" t="s">
        <v>133</v>
      </c>
      <c r="E80" s="20"/>
      <c r="F80" s="27">
        <f>F81+F82</f>
        <v>27539.899939999999</v>
      </c>
      <c r="G80" s="27">
        <f>G81+G82</f>
        <v>25559.899939999999</v>
      </c>
      <c r="H80" s="60">
        <f t="shared" ref="H80:H143" si="2">G80/F80*100</f>
        <v>92.81043139476273</v>
      </c>
    </row>
    <row r="81" spans="1:8" s="9" customFormat="1" ht="60.6" customHeight="1">
      <c r="A81" s="48" t="s">
        <v>268</v>
      </c>
      <c r="B81" s="20" t="s">
        <v>42</v>
      </c>
      <c r="C81" s="20" t="s">
        <v>296</v>
      </c>
      <c r="D81" s="20" t="s">
        <v>133</v>
      </c>
      <c r="E81" s="21">
        <v>810</v>
      </c>
      <c r="F81" s="27">
        <v>24770.806</v>
      </c>
      <c r="G81" s="27">
        <v>24770.806</v>
      </c>
      <c r="H81" s="60">
        <f t="shared" si="2"/>
        <v>100</v>
      </c>
    </row>
    <row r="82" spans="1:8" s="9" customFormat="1" ht="57.75" customHeight="1">
      <c r="A82" s="48" t="s">
        <v>270</v>
      </c>
      <c r="B82" s="20" t="s">
        <v>42</v>
      </c>
      <c r="C82" s="20" t="s">
        <v>296</v>
      </c>
      <c r="D82" s="20" t="s">
        <v>133</v>
      </c>
      <c r="E82" s="21">
        <v>244</v>
      </c>
      <c r="F82" s="27">
        <v>2769.0939400000002</v>
      </c>
      <c r="G82" s="27">
        <v>789.09393999999998</v>
      </c>
      <c r="H82" s="60">
        <f t="shared" si="2"/>
        <v>28.496466970708834</v>
      </c>
    </row>
    <row r="83" spans="1:8" s="9" customFormat="1" ht="37.5" customHeight="1">
      <c r="A83" s="47" t="s">
        <v>169</v>
      </c>
      <c r="B83" s="20" t="s">
        <v>42</v>
      </c>
      <c r="C83" s="19" t="s">
        <v>112</v>
      </c>
      <c r="D83" s="21"/>
      <c r="E83" s="21"/>
      <c r="F83" s="26">
        <f>F84</f>
        <v>1200</v>
      </c>
      <c r="G83" s="26">
        <f>G84</f>
        <v>1161.6254799999999</v>
      </c>
      <c r="H83" s="59">
        <f t="shared" si="2"/>
        <v>96.802123333333327</v>
      </c>
    </row>
    <row r="84" spans="1:8" s="2" customFormat="1" ht="41.25" customHeight="1">
      <c r="A84" s="47" t="s">
        <v>150</v>
      </c>
      <c r="B84" s="20" t="s">
        <v>42</v>
      </c>
      <c r="C84" s="20" t="s">
        <v>112</v>
      </c>
      <c r="D84" s="20" t="s">
        <v>92</v>
      </c>
      <c r="E84" s="20"/>
      <c r="F84" s="27">
        <f t="shared" ref="F84:G85" si="3">F85</f>
        <v>1200</v>
      </c>
      <c r="G84" s="27">
        <f t="shared" si="3"/>
        <v>1161.6254799999999</v>
      </c>
      <c r="H84" s="60">
        <f t="shared" si="2"/>
        <v>96.802123333333327</v>
      </c>
    </row>
    <row r="85" spans="1:8" s="2" customFormat="1" ht="60.75" customHeight="1">
      <c r="A85" s="46" t="s">
        <v>221</v>
      </c>
      <c r="B85" s="20" t="s">
        <v>42</v>
      </c>
      <c r="C85" s="20" t="s">
        <v>112</v>
      </c>
      <c r="D85" s="20" t="s">
        <v>113</v>
      </c>
      <c r="E85" s="20"/>
      <c r="F85" s="27">
        <f t="shared" si="3"/>
        <v>1200</v>
      </c>
      <c r="G85" s="27">
        <f t="shared" si="3"/>
        <v>1161.6254799999999</v>
      </c>
      <c r="H85" s="60">
        <f t="shared" si="2"/>
        <v>96.802123333333327</v>
      </c>
    </row>
    <row r="86" spans="1:8" s="2" customFormat="1" ht="48.6" customHeight="1">
      <c r="A86" s="48" t="s">
        <v>269</v>
      </c>
      <c r="B86" s="20" t="s">
        <v>42</v>
      </c>
      <c r="C86" s="20" t="s">
        <v>112</v>
      </c>
      <c r="D86" s="20" t="s">
        <v>113</v>
      </c>
      <c r="E86" s="21">
        <v>242</v>
      </c>
      <c r="F86" s="27">
        <v>1200</v>
      </c>
      <c r="G86" s="27">
        <v>1161.6254799999999</v>
      </c>
      <c r="H86" s="60">
        <f t="shared" si="2"/>
        <v>96.802123333333327</v>
      </c>
    </row>
    <row r="87" spans="1:8" s="2" customFormat="1" ht="39" customHeight="1">
      <c r="A87" s="47" t="s">
        <v>12</v>
      </c>
      <c r="B87" s="20" t="s">
        <v>42</v>
      </c>
      <c r="C87" s="19" t="s">
        <v>43</v>
      </c>
      <c r="D87" s="20"/>
      <c r="E87" s="20"/>
      <c r="F87" s="26">
        <f t="shared" ref="F87:G89" si="4">F88</f>
        <v>410.59133000000003</v>
      </c>
      <c r="G87" s="26">
        <f t="shared" si="4"/>
        <v>410.59133000000003</v>
      </c>
      <c r="H87" s="59">
        <f t="shared" si="2"/>
        <v>100</v>
      </c>
    </row>
    <row r="88" spans="1:8" s="2" customFormat="1" ht="40.5" customHeight="1">
      <c r="A88" s="47" t="s">
        <v>150</v>
      </c>
      <c r="B88" s="20" t="s">
        <v>42</v>
      </c>
      <c r="C88" s="20" t="s">
        <v>43</v>
      </c>
      <c r="D88" s="20" t="s">
        <v>92</v>
      </c>
      <c r="E88" s="20"/>
      <c r="F88" s="27">
        <f t="shared" si="4"/>
        <v>410.59133000000003</v>
      </c>
      <c r="G88" s="27">
        <f t="shared" si="4"/>
        <v>410.59133000000003</v>
      </c>
      <c r="H88" s="60">
        <f t="shared" si="2"/>
        <v>100</v>
      </c>
    </row>
    <row r="89" spans="1:8" s="2" customFormat="1" ht="68.25" customHeight="1">
      <c r="A89" s="46" t="s">
        <v>223</v>
      </c>
      <c r="B89" s="20" t="s">
        <v>42</v>
      </c>
      <c r="C89" s="20" t="s">
        <v>43</v>
      </c>
      <c r="D89" s="20" t="s">
        <v>110</v>
      </c>
      <c r="E89" s="20"/>
      <c r="F89" s="27">
        <f t="shared" si="4"/>
        <v>410.59133000000003</v>
      </c>
      <c r="G89" s="27">
        <f t="shared" si="4"/>
        <v>410.59133000000003</v>
      </c>
      <c r="H89" s="60">
        <f t="shared" si="2"/>
        <v>100</v>
      </c>
    </row>
    <row r="90" spans="1:8" s="2" customFormat="1" ht="61.15" customHeight="1">
      <c r="A90" s="48" t="s">
        <v>268</v>
      </c>
      <c r="B90" s="20" t="s">
        <v>42</v>
      </c>
      <c r="C90" s="20" t="s">
        <v>43</v>
      </c>
      <c r="D90" s="20" t="s">
        <v>110</v>
      </c>
      <c r="E90" s="20">
        <v>810</v>
      </c>
      <c r="F90" s="27">
        <v>410.59133000000003</v>
      </c>
      <c r="G90" s="27">
        <v>410.59133000000003</v>
      </c>
      <c r="H90" s="60">
        <f t="shared" si="2"/>
        <v>100</v>
      </c>
    </row>
    <row r="91" spans="1:8" s="2" customFormat="1" ht="40.5" customHeight="1">
      <c r="A91" s="47" t="s">
        <v>170</v>
      </c>
      <c r="B91" s="20" t="s">
        <v>42</v>
      </c>
      <c r="C91" s="19" t="s">
        <v>28</v>
      </c>
      <c r="D91" s="20"/>
      <c r="E91" s="20"/>
      <c r="F91" s="26">
        <f>F92+F103+F116+F130</f>
        <v>66444.667190000007</v>
      </c>
      <c r="G91" s="26">
        <f>G92+G103+G116+G130</f>
        <v>59338.690720000006</v>
      </c>
      <c r="H91" s="59">
        <f t="shared" si="2"/>
        <v>89.305422435663189</v>
      </c>
    </row>
    <row r="92" spans="1:8" s="2" customFormat="1" ht="30" customHeight="1">
      <c r="A92" s="47" t="s">
        <v>171</v>
      </c>
      <c r="B92" s="20" t="s">
        <v>42</v>
      </c>
      <c r="C92" s="19" t="s">
        <v>4</v>
      </c>
      <c r="D92" s="20"/>
      <c r="E92" s="20"/>
      <c r="F92" s="26">
        <f>F96+F93</f>
        <v>10613.55545</v>
      </c>
      <c r="G92" s="26">
        <f>G96+G93</f>
        <v>9498.4264800000001</v>
      </c>
      <c r="H92" s="59">
        <f t="shared" si="2"/>
        <v>89.4933514480296</v>
      </c>
    </row>
    <row r="93" spans="1:8" s="2" customFormat="1" ht="31.5" customHeight="1">
      <c r="A93" s="47" t="s">
        <v>172</v>
      </c>
      <c r="B93" s="20" t="s">
        <v>42</v>
      </c>
      <c r="C93" s="19" t="s">
        <v>4</v>
      </c>
      <c r="D93" s="20" t="s">
        <v>138</v>
      </c>
      <c r="E93" s="20"/>
      <c r="F93" s="26">
        <f>F94</f>
        <v>1833.85986</v>
      </c>
      <c r="G93" s="26">
        <f>G94</f>
        <v>1448.73089</v>
      </c>
      <c r="H93" s="59">
        <f t="shared" si="2"/>
        <v>78.998996684512207</v>
      </c>
    </row>
    <row r="94" spans="1:8" s="2" customFormat="1" ht="59.25" customHeight="1">
      <c r="A94" s="46" t="s">
        <v>173</v>
      </c>
      <c r="B94" s="20" t="s">
        <v>42</v>
      </c>
      <c r="C94" s="20" t="s">
        <v>4</v>
      </c>
      <c r="D94" s="20" t="s">
        <v>139</v>
      </c>
      <c r="E94" s="20"/>
      <c r="F94" s="27">
        <f>F95</f>
        <v>1833.85986</v>
      </c>
      <c r="G94" s="27">
        <f>G95</f>
        <v>1448.73089</v>
      </c>
      <c r="H94" s="60">
        <f t="shared" si="2"/>
        <v>78.998996684512207</v>
      </c>
    </row>
    <row r="95" spans="1:8" s="2" customFormat="1" ht="63.6" customHeight="1">
      <c r="A95" s="48" t="s">
        <v>268</v>
      </c>
      <c r="B95" s="20" t="s">
        <v>42</v>
      </c>
      <c r="C95" s="20" t="s">
        <v>4</v>
      </c>
      <c r="D95" s="20" t="s">
        <v>139</v>
      </c>
      <c r="E95" s="20">
        <v>810</v>
      </c>
      <c r="F95" s="27">
        <v>1833.85986</v>
      </c>
      <c r="G95" s="27">
        <v>1448.73089</v>
      </c>
      <c r="H95" s="60">
        <f t="shared" si="2"/>
        <v>78.998996684512207</v>
      </c>
    </row>
    <row r="96" spans="1:8" s="2" customFormat="1" ht="36.75" customHeight="1">
      <c r="A96" s="47" t="s">
        <v>150</v>
      </c>
      <c r="B96" s="20" t="s">
        <v>42</v>
      </c>
      <c r="C96" s="19" t="s">
        <v>4</v>
      </c>
      <c r="D96" s="20" t="s">
        <v>92</v>
      </c>
      <c r="E96" s="20"/>
      <c r="F96" s="26">
        <f>F97+F99+F101</f>
        <v>8779.6955899999994</v>
      </c>
      <c r="G96" s="26">
        <f>G97+G99+G101</f>
        <v>8049.6955900000003</v>
      </c>
      <c r="H96" s="59">
        <f t="shared" si="2"/>
        <v>91.685360927189066</v>
      </c>
    </row>
    <row r="97" spans="1:8" s="2" customFormat="1" ht="86.25" customHeight="1">
      <c r="A97" s="46" t="s">
        <v>127</v>
      </c>
      <c r="B97" s="20" t="s">
        <v>42</v>
      </c>
      <c r="C97" s="19" t="s">
        <v>4</v>
      </c>
      <c r="D97" s="20" t="s">
        <v>131</v>
      </c>
      <c r="E97" s="20"/>
      <c r="F97" s="27">
        <f>F98</f>
        <v>7979.9205300000003</v>
      </c>
      <c r="G97" s="27">
        <f>G98</f>
        <v>7979.9205300000003</v>
      </c>
      <c r="H97" s="60">
        <f t="shared" si="2"/>
        <v>100</v>
      </c>
    </row>
    <row r="98" spans="1:8" s="2" customFormat="1" ht="51.75" customHeight="1">
      <c r="A98" s="48" t="s">
        <v>290</v>
      </c>
      <c r="B98" s="20" t="s">
        <v>42</v>
      </c>
      <c r="C98" s="20" t="s">
        <v>4</v>
      </c>
      <c r="D98" s="20" t="s">
        <v>130</v>
      </c>
      <c r="E98" s="20">
        <v>441</v>
      </c>
      <c r="F98" s="27">
        <v>7979.9205300000003</v>
      </c>
      <c r="G98" s="27">
        <v>7979.9205300000003</v>
      </c>
      <c r="H98" s="60">
        <f t="shared" si="2"/>
        <v>100</v>
      </c>
    </row>
    <row r="99" spans="1:8" s="9" customFormat="1" ht="58.5" customHeight="1">
      <c r="A99" s="46" t="s">
        <v>353</v>
      </c>
      <c r="B99" s="20" t="s">
        <v>42</v>
      </c>
      <c r="C99" s="19" t="s">
        <v>4</v>
      </c>
      <c r="D99" s="20" t="s">
        <v>133</v>
      </c>
      <c r="E99" s="20"/>
      <c r="F99" s="26">
        <f>F100</f>
        <v>69.775059999999996</v>
      </c>
      <c r="G99" s="26">
        <f>G100</f>
        <v>69.775059999999996</v>
      </c>
      <c r="H99" s="59">
        <f t="shared" si="2"/>
        <v>100</v>
      </c>
    </row>
    <row r="100" spans="1:8" s="9" customFormat="1" ht="50.25" customHeight="1">
      <c r="A100" s="48" t="s">
        <v>270</v>
      </c>
      <c r="B100" s="20" t="s">
        <v>42</v>
      </c>
      <c r="C100" s="20" t="s">
        <v>4</v>
      </c>
      <c r="D100" s="20" t="s">
        <v>133</v>
      </c>
      <c r="E100" s="21">
        <v>244</v>
      </c>
      <c r="F100" s="27">
        <f>69.774+0.00106</f>
        <v>69.775059999999996</v>
      </c>
      <c r="G100" s="27">
        <f>69.774+0.00106</f>
        <v>69.775059999999996</v>
      </c>
      <c r="H100" s="60">
        <f t="shared" si="2"/>
        <v>100</v>
      </c>
    </row>
    <row r="101" spans="1:8" s="9" customFormat="1" ht="61.5" customHeight="1">
      <c r="A101" s="46" t="s">
        <v>361</v>
      </c>
      <c r="B101" s="20" t="s">
        <v>42</v>
      </c>
      <c r="C101" s="19" t="s">
        <v>4</v>
      </c>
      <c r="D101" s="29" t="s">
        <v>362</v>
      </c>
      <c r="E101" s="21"/>
      <c r="F101" s="26">
        <f>F102</f>
        <v>730</v>
      </c>
      <c r="G101" s="26">
        <f>G102</f>
        <v>0</v>
      </c>
      <c r="H101" s="59">
        <f t="shared" si="2"/>
        <v>0</v>
      </c>
    </row>
    <row r="102" spans="1:8" s="9" customFormat="1" ht="48" customHeight="1">
      <c r="A102" s="48" t="s">
        <v>290</v>
      </c>
      <c r="B102" s="20" t="s">
        <v>42</v>
      </c>
      <c r="C102" s="20" t="s">
        <v>4</v>
      </c>
      <c r="D102" s="29" t="s">
        <v>362</v>
      </c>
      <c r="E102" s="20">
        <v>441</v>
      </c>
      <c r="F102" s="27">
        <v>730</v>
      </c>
      <c r="G102" s="27"/>
      <c r="H102" s="59">
        <f t="shared" si="2"/>
        <v>0</v>
      </c>
    </row>
    <row r="103" spans="1:8" s="2" customFormat="1" ht="31.5" customHeight="1">
      <c r="A103" s="47" t="s">
        <v>174</v>
      </c>
      <c r="B103" s="20" t="s">
        <v>42</v>
      </c>
      <c r="C103" s="19" t="s">
        <v>25</v>
      </c>
      <c r="D103" s="20"/>
      <c r="E103" s="20"/>
      <c r="F103" s="26">
        <f>F111+F104+F108</f>
        <v>26870.385579999998</v>
      </c>
      <c r="G103" s="26">
        <f>G111+G104+G108</f>
        <v>20942.538079999998</v>
      </c>
      <c r="H103" s="59">
        <f t="shared" si="2"/>
        <v>77.939105181980793</v>
      </c>
    </row>
    <row r="104" spans="1:8" s="9" customFormat="1" ht="49.5" customHeight="1">
      <c r="A104" s="46" t="s">
        <v>333</v>
      </c>
      <c r="B104" s="29" t="s">
        <v>42</v>
      </c>
      <c r="C104" s="31" t="s">
        <v>25</v>
      </c>
      <c r="D104" s="32" t="s">
        <v>334</v>
      </c>
      <c r="E104" s="33"/>
      <c r="F104" s="26">
        <f t="shared" ref="F104:G106" si="5">F105</f>
        <v>64.165580000000006</v>
      </c>
      <c r="G104" s="26">
        <f t="shared" si="5"/>
        <v>64.165580000000006</v>
      </c>
      <c r="H104" s="59">
        <f t="shared" si="2"/>
        <v>100</v>
      </c>
    </row>
    <row r="105" spans="1:8" s="9" customFormat="1" ht="58.5" customHeight="1">
      <c r="A105" s="46" t="s">
        <v>335</v>
      </c>
      <c r="B105" s="29" t="s">
        <v>42</v>
      </c>
      <c r="C105" s="32" t="s">
        <v>25</v>
      </c>
      <c r="D105" s="32" t="s">
        <v>336</v>
      </c>
      <c r="E105" s="33"/>
      <c r="F105" s="27">
        <f t="shared" si="5"/>
        <v>64.165580000000006</v>
      </c>
      <c r="G105" s="27">
        <f t="shared" si="5"/>
        <v>64.165580000000006</v>
      </c>
      <c r="H105" s="60">
        <f t="shared" si="2"/>
        <v>100</v>
      </c>
    </row>
    <row r="106" spans="1:8" s="9" customFormat="1" ht="90.75" customHeight="1">
      <c r="A106" s="46" t="s">
        <v>337</v>
      </c>
      <c r="B106" s="29" t="s">
        <v>42</v>
      </c>
      <c r="C106" s="32" t="s">
        <v>25</v>
      </c>
      <c r="D106" s="32" t="s">
        <v>338</v>
      </c>
      <c r="E106" s="33"/>
      <c r="F106" s="27">
        <f t="shared" si="5"/>
        <v>64.165580000000006</v>
      </c>
      <c r="G106" s="27">
        <f t="shared" si="5"/>
        <v>64.165580000000006</v>
      </c>
      <c r="H106" s="60">
        <f t="shared" si="2"/>
        <v>100</v>
      </c>
    </row>
    <row r="107" spans="1:8" s="9" customFormat="1" ht="47.25" customHeight="1">
      <c r="A107" s="48" t="s">
        <v>290</v>
      </c>
      <c r="B107" s="29" t="s">
        <v>42</v>
      </c>
      <c r="C107" s="32" t="s">
        <v>25</v>
      </c>
      <c r="D107" s="32" t="s">
        <v>338</v>
      </c>
      <c r="E107" s="20">
        <v>441</v>
      </c>
      <c r="F107" s="27">
        <v>64.165580000000006</v>
      </c>
      <c r="G107" s="27">
        <v>64.165580000000006</v>
      </c>
      <c r="H107" s="60">
        <f t="shared" si="2"/>
        <v>100</v>
      </c>
    </row>
    <row r="108" spans="1:8" s="9" customFormat="1" ht="29.25" customHeight="1">
      <c r="A108" s="48" t="s">
        <v>373</v>
      </c>
      <c r="B108" s="29" t="s">
        <v>42</v>
      </c>
      <c r="C108" s="31" t="s">
        <v>25</v>
      </c>
      <c r="D108" s="32" t="s">
        <v>372</v>
      </c>
      <c r="E108" s="33"/>
      <c r="F108" s="26">
        <f>F109</f>
        <v>20127.3</v>
      </c>
      <c r="G108" s="26">
        <f t="shared" ref="G108:G109" si="6">G109</f>
        <v>15056.975560000001</v>
      </c>
      <c r="H108" s="59">
        <f t="shared" si="2"/>
        <v>74.808720295320299</v>
      </c>
    </row>
    <row r="109" spans="1:8" s="9" customFormat="1" ht="161.44999999999999" customHeight="1">
      <c r="A109" s="48" t="s">
        <v>386</v>
      </c>
      <c r="B109" s="29" t="s">
        <v>42</v>
      </c>
      <c r="C109" s="32" t="s">
        <v>25</v>
      </c>
      <c r="D109" s="32" t="s">
        <v>374</v>
      </c>
      <c r="E109" s="33"/>
      <c r="F109" s="27">
        <f>F110</f>
        <v>20127.3</v>
      </c>
      <c r="G109" s="27">
        <f t="shared" si="6"/>
        <v>15056.975560000001</v>
      </c>
      <c r="H109" s="60">
        <f t="shared" si="2"/>
        <v>74.808720295320299</v>
      </c>
    </row>
    <row r="110" spans="1:8" s="9" customFormat="1" ht="62.45" customHeight="1">
      <c r="A110" s="48" t="s">
        <v>268</v>
      </c>
      <c r="B110" s="29" t="s">
        <v>42</v>
      </c>
      <c r="C110" s="32" t="s">
        <v>25</v>
      </c>
      <c r="D110" s="32" t="s">
        <v>374</v>
      </c>
      <c r="E110" s="21">
        <v>810</v>
      </c>
      <c r="F110" s="27">
        <v>20127.3</v>
      </c>
      <c r="G110" s="27">
        <v>15056.975560000001</v>
      </c>
      <c r="H110" s="60">
        <f t="shared" si="2"/>
        <v>74.808720295320299</v>
      </c>
    </row>
    <row r="111" spans="1:8" s="2" customFormat="1" ht="40.5" customHeight="1">
      <c r="A111" s="47" t="s">
        <v>150</v>
      </c>
      <c r="B111" s="20" t="s">
        <v>42</v>
      </c>
      <c r="C111" s="22" t="s">
        <v>25</v>
      </c>
      <c r="D111" s="20" t="s">
        <v>92</v>
      </c>
      <c r="E111" s="20"/>
      <c r="F111" s="26">
        <f>F112+F114</f>
        <v>6678.92</v>
      </c>
      <c r="G111" s="26">
        <f>G112+G114</f>
        <v>5821.3969399999996</v>
      </c>
      <c r="H111" s="59">
        <f t="shared" si="2"/>
        <v>87.160752636653825</v>
      </c>
    </row>
    <row r="112" spans="1:8" s="2" customFormat="1" ht="54.75" customHeight="1">
      <c r="A112" s="46" t="s">
        <v>354</v>
      </c>
      <c r="B112" s="20" t="s">
        <v>42</v>
      </c>
      <c r="C112" s="22" t="s">
        <v>25</v>
      </c>
      <c r="D112" s="20" t="s">
        <v>132</v>
      </c>
      <c r="E112" s="21"/>
      <c r="F112" s="26">
        <f>F113</f>
        <v>6493.92</v>
      </c>
      <c r="G112" s="26">
        <f>G113</f>
        <v>5636.3969399999996</v>
      </c>
      <c r="H112" s="59">
        <f t="shared" si="2"/>
        <v>86.794985771306074</v>
      </c>
    </row>
    <row r="113" spans="1:8" s="2" customFormat="1" ht="52.5" customHeight="1">
      <c r="A113" s="48" t="s">
        <v>290</v>
      </c>
      <c r="B113" s="20" t="s">
        <v>42</v>
      </c>
      <c r="C113" s="21" t="s">
        <v>25</v>
      </c>
      <c r="D113" s="20" t="s">
        <v>132</v>
      </c>
      <c r="E113" s="20">
        <v>441</v>
      </c>
      <c r="F113" s="27">
        <v>6493.92</v>
      </c>
      <c r="G113" s="27">
        <v>5636.3969399999996</v>
      </c>
      <c r="H113" s="60">
        <f t="shared" si="2"/>
        <v>86.794985771306074</v>
      </c>
    </row>
    <row r="114" spans="1:8" s="2" customFormat="1" ht="152.25" customHeight="1">
      <c r="A114" s="50" t="s">
        <v>348</v>
      </c>
      <c r="B114" s="20" t="s">
        <v>42</v>
      </c>
      <c r="C114" s="22" t="s">
        <v>25</v>
      </c>
      <c r="D114" s="20" t="s">
        <v>121</v>
      </c>
      <c r="E114" s="20"/>
      <c r="F114" s="26">
        <f>F115</f>
        <v>185</v>
      </c>
      <c r="G114" s="26">
        <f>G115</f>
        <v>185</v>
      </c>
      <c r="H114" s="59">
        <f t="shared" si="2"/>
        <v>100</v>
      </c>
    </row>
    <row r="115" spans="1:8" s="2" customFormat="1" ht="54.75" customHeight="1">
      <c r="A115" s="48" t="s">
        <v>270</v>
      </c>
      <c r="B115" s="20" t="s">
        <v>42</v>
      </c>
      <c r="C115" s="21" t="s">
        <v>25</v>
      </c>
      <c r="D115" s="20" t="s">
        <v>121</v>
      </c>
      <c r="E115" s="21">
        <v>244</v>
      </c>
      <c r="F115" s="27">
        <v>185</v>
      </c>
      <c r="G115" s="27">
        <v>185</v>
      </c>
      <c r="H115" s="60">
        <f t="shared" si="2"/>
        <v>100</v>
      </c>
    </row>
    <row r="116" spans="1:8" s="2" customFormat="1" ht="31.5" customHeight="1">
      <c r="A116" s="47" t="s">
        <v>175</v>
      </c>
      <c r="B116" s="20" t="s">
        <v>42</v>
      </c>
      <c r="C116" s="22" t="s">
        <v>46</v>
      </c>
      <c r="D116" s="20"/>
      <c r="E116" s="20"/>
      <c r="F116" s="26">
        <f>F117+F126</f>
        <v>26633.557810000002</v>
      </c>
      <c r="G116" s="26">
        <f>G117+G126</f>
        <v>26570.557810000002</v>
      </c>
      <c r="H116" s="59">
        <f t="shared" si="2"/>
        <v>99.76345631158469</v>
      </c>
    </row>
    <row r="117" spans="1:8" s="2" customFormat="1" ht="30.75" customHeight="1">
      <c r="A117" s="47" t="s">
        <v>175</v>
      </c>
      <c r="B117" s="20" t="s">
        <v>42</v>
      </c>
      <c r="C117" s="22" t="s">
        <v>46</v>
      </c>
      <c r="D117" s="20" t="s">
        <v>68</v>
      </c>
      <c r="E117" s="20"/>
      <c r="F117" s="26">
        <f>F118+F120</f>
        <v>18655.221700000002</v>
      </c>
      <c r="G117" s="26">
        <f>G118+G120</f>
        <v>18655.221700000002</v>
      </c>
      <c r="H117" s="59">
        <f t="shared" si="2"/>
        <v>100</v>
      </c>
    </row>
    <row r="118" spans="1:8" s="2" customFormat="1" ht="32.25" customHeight="1">
      <c r="A118" s="46" t="s">
        <v>176</v>
      </c>
      <c r="B118" s="20" t="s">
        <v>42</v>
      </c>
      <c r="C118" s="22" t="s">
        <v>46</v>
      </c>
      <c r="D118" s="20" t="s">
        <v>69</v>
      </c>
      <c r="E118" s="20"/>
      <c r="F118" s="26">
        <f>F119</f>
        <v>454.68169999999998</v>
      </c>
      <c r="G118" s="26">
        <f>G119</f>
        <v>454.68169999999998</v>
      </c>
      <c r="H118" s="59">
        <f t="shared" si="2"/>
        <v>100</v>
      </c>
    </row>
    <row r="119" spans="1:8" s="2" customFormat="1" ht="64.5" customHeight="1">
      <c r="A119" s="48" t="s">
        <v>268</v>
      </c>
      <c r="B119" s="20" t="s">
        <v>42</v>
      </c>
      <c r="C119" s="21" t="s">
        <v>46</v>
      </c>
      <c r="D119" s="20" t="s">
        <v>69</v>
      </c>
      <c r="E119" s="21">
        <v>810</v>
      </c>
      <c r="F119" s="27">
        <v>454.68169999999998</v>
      </c>
      <c r="G119" s="27">
        <v>454.68169999999998</v>
      </c>
      <c r="H119" s="60">
        <f t="shared" si="2"/>
        <v>100</v>
      </c>
    </row>
    <row r="120" spans="1:8" s="2" customFormat="1" ht="54" customHeight="1">
      <c r="A120" s="46" t="s">
        <v>128</v>
      </c>
      <c r="B120" s="20" t="s">
        <v>42</v>
      </c>
      <c r="C120" s="22" t="s">
        <v>46</v>
      </c>
      <c r="D120" s="20" t="s">
        <v>327</v>
      </c>
      <c r="E120" s="20"/>
      <c r="F120" s="26">
        <f>F121+F123</f>
        <v>18200.54</v>
      </c>
      <c r="G120" s="26">
        <f>G121+G123</f>
        <v>18200.54</v>
      </c>
      <c r="H120" s="59">
        <f t="shared" si="2"/>
        <v>100</v>
      </c>
    </row>
    <row r="121" spans="1:8" s="2" customFormat="1" ht="76.5" customHeight="1">
      <c r="A121" s="46" t="s">
        <v>250</v>
      </c>
      <c r="B121" s="20" t="s">
        <v>42</v>
      </c>
      <c r="C121" s="22" t="s">
        <v>46</v>
      </c>
      <c r="D121" s="20" t="s">
        <v>325</v>
      </c>
      <c r="E121" s="20"/>
      <c r="F121" s="26">
        <f>F122</f>
        <v>17700.54</v>
      </c>
      <c r="G121" s="26">
        <f>G122</f>
        <v>17700.54</v>
      </c>
      <c r="H121" s="59">
        <f t="shared" si="2"/>
        <v>100</v>
      </c>
    </row>
    <row r="122" spans="1:8" s="2" customFormat="1" ht="62.45" customHeight="1">
      <c r="A122" s="48" t="s">
        <v>268</v>
      </c>
      <c r="B122" s="20" t="s">
        <v>42</v>
      </c>
      <c r="C122" s="21" t="s">
        <v>46</v>
      </c>
      <c r="D122" s="20" t="s">
        <v>325</v>
      </c>
      <c r="E122" s="21">
        <v>810</v>
      </c>
      <c r="F122" s="27">
        <v>17700.54</v>
      </c>
      <c r="G122" s="27">
        <v>17700.54</v>
      </c>
      <c r="H122" s="60">
        <f t="shared" si="2"/>
        <v>100</v>
      </c>
    </row>
    <row r="123" spans="1:8" s="2" customFormat="1" ht="76.5" customHeight="1">
      <c r="A123" s="46" t="s">
        <v>249</v>
      </c>
      <c r="B123" s="20" t="s">
        <v>42</v>
      </c>
      <c r="C123" s="22" t="s">
        <v>46</v>
      </c>
      <c r="D123" s="20" t="s">
        <v>326</v>
      </c>
      <c r="E123" s="20"/>
      <c r="F123" s="26">
        <f>F124</f>
        <v>500</v>
      </c>
      <c r="G123" s="26">
        <f>G124</f>
        <v>500</v>
      </c>
      <c r="H123" s="59">
        <f t="shared" si="2"/>
        <v>100</v>
      </c>
    </row>
    <row r="124" spans="1:8" s="2" customFormat="1" ht="65.25" customHeight="1">
      <c r="A124" s="48" t="s">
        <v>268</v>
      </c>
      <c r="B124" s="20" t="s">
        <v>42</v>
      </c>
      <c r="C124" s="21" t="s">
        <v>46</v>
      </c>
      <c r="D124" s="20" t="s">
        <v>326</v>
      </c>
      <c r="E124" s="21">
        <v>810</v>
      </c>
      <c r="F124" s="27">
        <v>500</v>
      </c>
      <c r="G124" s="27">
        <v>500</v>
      </c>
      <c r="H124" s="59">
        <f t="shared" si="2"/>
        <v>100</v>
      </c>
    </row>
    <row r="125" spans="1:8" s="2" customFormat="1" ht="40.5" customHeight="1">
      <c r="A125" s="47" t="s">
        <v>150</v>
      </c>
      <c r="B125" s="20" t="s">
        <v>42</v>
      </c>
      <c r="C125" s="22" t="s">
        <v>46</v>
      </c>
      <c r="D125" s="20" t="s">
        <v>92</v>
      </c>
      <c r="E125" s="20"/>
      <c r="F125" s="26">
        <f>F126</f>
        <v>7978.3361100000002</v>
      </c>
      <c r="G125" s="26">
        <f>G126</f>
        <v>7915.3361100000002</v>
      </c>
      <c r="H125" s="59">
        <f t="shared" si="2"/>
        <v>99.210361670260596</v>
      </c>
    </row>
    <row r="126" spans="1:8" s="2" customFormat="1" ht="66" customHeight="1">
      <c r="A126" s="46" t="s">
        <v>353</v>
      </c>
      <c r="B126" s="20" t="s">
        <v>42</v>
      </c>
      <c r="C126" s="21" t="s">
        <v>46</v>
      </c>
      <c r="D126" s="20" t="s">
        <v>133</v>
      </c>
      <c r="E126" s="20"/>
      <c r="F126" s="27">
        <f>F128+F129+F127</f>
        <v>7978.3361100000002</v>
      </c>
      <c r="G126" s="27">
        <f>G128+G129+G127</f>
        <v>7915.3361100000002</v>
      </c>
      <c r="H126" s="59">
        <f t="shared" si="2"/>
        <v>99.210361670260596</v>
      </c>
    </row>
    <row r="127" spans="1:8" s="9" customFormat="1" ht="47.45" customHeight="1">
      <c r="A127" s="48" t="s">
        <v>270</v>
      </c>
      <c r="B127" s="20" t="s">
        <v>42</v>
      </c>
      <c r="C127" s="21" t="s">
        <v>46</v>
      </c>
      <c r="D127" s="20" t="s">
        <v>133</v>
      </c>
      <c r="E127" s="21">
        <v>244</v>
      </c>
      <c r="F127" s="27">
        <v>63</v>
      </c>
      <c r="G127" s="27"/>
      <c r="H127" s="60">
        <f t="shared" si="2"/>
        <v>0</v>
      </c>
    </row>
    <row r="128" spans="1:8" s="9" customFormat="1" ht="49.9" customHeight="1">
      <c r="A128" s="48" t="s">
        <v>290</v>
      </c>
      <c r="B128" s="20" t="s">
        <v>42</v>
      </c>
      <c r="C128" s="21" t="s">
        <v>46</v>
      </c>
      <c r="D128" s="20" t="s">
        <v>133</v>
      </c>
      <c r="E128" s="21">
        <v>441</v>
      </c>
      <c r="F128" s="27">
        <v>4245.0689599999996</v>
      </c>
      <c r="G128" s="27">
        <v>4245.0689599999996</v>
      </c>
      <c r="H128" s="60">
        <f t="shared" si="2"/>
        <v>100</v>
      </c>
    </row>
    <row r="129" spans="1:8" s="9" customFormat="1" ht="66" customHeight="1">
      <c r="A129" s="48" t="s">
        <v>268</v>
      </c>
      <c r="B129" s="20" t="s">
        <v>42</v>
      </c>
      <c r="C129" s="21" t="s">
        <v>46</v>
      </c>
      <c r="D129" s="20" t="s">
        <v>133</v>
      </c>
      <c r="E129" s="21">
        <v>810</v>
      </c>
      <c r="F129" s="27">
        <v>3670.2671500000001</v>
      </c>
      <c r="G129" s="27">
        <v>3670.2671500000001</v>
      </c>
      <c r="H129" s="60">
        <f t="shared" si="2"/>
        <v>100</v>
      </c>
    </row>
    <row r="130" spans="1:8" s="2" customFormat="1" ht="35.450000000000003" customHeight="1">
      <c r="A130" s="46" t="s">
        <v>177</v>
      </c>
      <c r="B130" s="20" t="s">
        <v>42</v>
      </c>
      <c r="C130" s="22" t="s">
        <v>104</v>
      </c>
      <c r="D130" s="20"/>
      <c r="E130" s="20"/>
      <c r="F130" s="26">
        <f>F131+F135</f>
        <v>2327.1683499999999</v>
      </c>
      <c r="G130" s="26">
        <f>G131+G135</f>
        <v>2327.1683499999999</v>
      </c>
      <c r="H130" s="59">
        <f t="shared" si="2"/>
        <v>100</v>
      </c>
    </row>
    <row r="131" spans="1:8" s="2" customFormat="1" ht="54" customHeight="1">
      <c r="A131" s="46" t="s">
        <v>284</v>
      </c>
      <c r="B131" s="20" t="s">
        <v>42</v>
      </c>
      <c r="C131" s="22" t="s">
        <v>104</v>
      </c>
      <c r="D131" s="20" t="s">
        <v>50</v>
      </c>
      <c r="E131" s="20"/>
      <c r="F131" s="26">
        <f>F132</f>
        <v>1927.1683500000001</v>
      </c>
      <c r="G131" s="26">
        <f>G132</f>
        <v>1927.1683500000001</v>
      </c>
      <c r="H131" s="59">
        <f t="shared" si="2"/>
        <v>100</v>
      </c>
    </row>
    <row r="132" spans="1:8" s="2" customFormat="1" ht="43.5" customHeight="1">
      <c r="A132" s="47" t="s">
        <v>146</v>
      </c>
      <c r="B132" s="20" t="s">
        <v>42</v>
      </c>
      <c r="C132" s="21" t="s">
        <v>104</v>
      </c>
      <c r="D132" s="20" t="s">
        <v>105</v>
      </c>
      <c r="E132" s="20"/>
      <c r="F132" s="27">
        <f>F133+F134</f>
        <v>1927.1683500000001</v>
      </c>
      <c r="G132" s="27">
        <f>G133+G134</f>
        <v>1927.1683500000001</v>
      </c>
      <c r="H132" s="60">
        <f t="shared" si="2"/>
        <v>100</v>
      </c>
    </row>
    <row r="133" spans="1:8" s="2" customFormat="1" ht="84" customHeight="1">
      <c r="A133" s="48" t="s">
        <v>277</v>
      </c>
      <c r="B133" s="20" t="s">
        <v>42</v>
      </c>
      <c r="C133" s="21" t="s">
        <v>104</v>
      </c>
      <c r="D133" s="20" t="s">
        <v>105</v>
      </c>
      <c r="E133" s="23">
        <v>611</v>
      </c>
      <c r="F133" s="27">
        <v>1824.8119300000001</v>
      </c>
      <c r="G133" s="27">
        <v>1824.8119300000001</v>
      </c>
      <c r="H133" s="60">
        <f t="shared" si="2"/>
        <v>100</v>
      </c>
    </row>
    <row r="134" spans="1:8" s="9" customFormat="1" ht="36" customHeight="1">
      <c r="A134" s="48" t="s">
        <v>271</v>
      </c>
      <c r="B134" s="20" t="s">
        <v>42</v>
      </c>
      <c r="C134" s="21" t="s">
        <v>104</v>
      </c>
      <c r="D134" s="20" t="s">
        <v>105</v>
      </c>
      <c r="E134" s="23">
        <v>612</v>
      </c>
      <c r="F134" s="27">
        <v>102.35642</v>
      </c>
      <c r="G134" s="27">
        <v>102.35642</v>
      </c>
      <c r="H134" s="60">
        <f t="shared" si="2"/>
        <v>100</v>
      </c>
    </row>
    <row r="135" spans="1:8" s="9" customFormat="1" ht="38.25" customHeight="1">
      <c r="A135" s="47" t="s">
        <v>146</v>
      </c>
      <c r="B135" s="20" t="s">
        <v>42</v>
      </c>
      <c r="C135" s="22" t="s">
        <v>104</v>
      </c>
      <c r="D135" s="20" t="s">
        <v>400</v>
      </c>
      <c r="E135" s="23"/>
      <c r="F135" s="26">
        <f>F136+F137+F138</f>
        <v>400</v>
      </c>
      <c r="G135" s="26">
        <f>G136+G137+G138</f>
        <v>400</v>
      </c>
      <c r="H135" s="59">
        <f t="shared" si="2"/>
        <v>100</v>
      </c>
    </row>
    <row r="136" spans="1:8" s="9" customFormat="1" ht="36.75" customHeight="1">
      <c r="A136" s="48" t="s">
        <v>272</v>
      </c>
      <c r="B136" s="20" t="s">
        <v>42</v>
      </c>
      <c r="C136" s="20" t="s">
        <v>104</v>
      </c>
      <c r="D136" s="20" t="s">
        <v>400</v>
      </c>
      <c r="E136" s="23">
        <v>111</v>
      </c>
      <c r="F136" s="27">
        <v>92.974490000000003</v>
      </c>
      <c r="G136" s="27">
        <v>92.974490000000003</v>
      </c>
      <c r="H136" s="60">
        <f t="shared" si="2"/>
        <v>100</v>
      </c>
    </row>
    <row r="137" spans="1:8" s="9" customFormat="1" ht="47.25" customHeight="1">
      <c r="A137" s="48" t="s">
        <v>273</v>
      </c>
      <c r="B137" s="20" t="s">
        <v>42</v>
      </c>
      <c r="C137" s="20" t="s">
        <v>104</v>
      </c>
      <c r="D137" s="20" t="s">
        <v>400</v>
      </c>
      <c r="E137" s="23">
        <v>242</v>
      </c>
      <c r="F137" s="27">
        <v>147.32285999999999</v>
      </c>
      <c r="G137" s="27">
        <v>147.32285999999999</v>
      </c>
      <c r="H137" s="60">
        <f t="shared" si="2"/>
        <v>100</v>
      </c>
    </row>
    <row r="138" spans="1:8" s="9" customFormat="1" ht="50.25" customHeight="1">
      <c r="A138" s="48" t="s">
        <v>270</v>
      </c>
      <c r="B138" s="20" t="s">
        <v>42</v>
      </c>
      <c r="C138" s="20" t="s">
        <v>104</v>
      </c>
      <c r="D138" s="20" t="s">
        <v>400</v>
      </c>
      <c r="E138" s="23">
        <v>244</v>
      </c>
      <c r="F138" s="27">
        <v>159.70265000000001</v>
      </c>
      <c r="G138" s="27">
        <v>159.70265000000001</v>
      </c>
      <c r="H138" s="60">
        <f t="shared" si="2"/>
        <v>100</v>
      </c>
    </row>
    <row r="139" spans="1:8" s="2" customFormat="1" ht="25.5">
      <c r="A139" s="47" t="s">
        <v>178</v>
      </c>
      <c r="B139" s="20" t="s">
        <v>42</v>
      </c>
      <c r="C139" s="19" t="s">
        <v>30</v>
      </c>
      <c r="D139" s="20"/>
      <c r="E139" s="20"/>
      <c r="F139" s="26">
        <f>F140</f>
        <v>240</v>
      </c>
      <c r="G139" s="26">
        <f>G140</f>
        <v>186.15199999999999</v>
      </c>
      <c r="H139" s="59">
        <f t="shared" si="2"/>
        <v>77.563333333333333</v>
      </c>
    </row>
    <row r="140" spans="1:8" s="2" customFormat="1" ht="49.5" customHeight="1">
      <c r="A140" s="47" t="s">
        <v>179</v>
      </c>
      <c r="B140" s="20" t="s">
        <v>42</v>
      </c>
      <c r="C140" s="22" t="s">
        <v>99</v>
      </c>
      <c r="D140" s="20"/>
      <c r="E140" s="20"/>
      <c r="F140" s="26">
        <f>F144+F141</f>
        <v>240</v>
      </c>
      <c r="G140" s="26">
        <f>G144+G141</f>
        <v>186.15199999999999</v>
      </c>
      <c r="H140" s="59">
        <f t="shared" si="2"/>
        <v>77.563333333333333</v>
      </c>
    </row>
    <row r="141" spans="1:8" s="9" customFormat="1" ht="48.6" customHeight="1">
      <c r="A141" s="48" t="s">
        <v>397</v>
      </c>
      <c r="B141" s="20" t="s">
        <v>42</v>
      </c>
      <c r="C141" s="22" t="s">
        <v>99</v>
      </c>
      <c r="D141" s="20" t="s">
        <v>11</v>
      </c>
      <c r="E141" s="20"/>
      <c r="F141" s="26">
        <f>F142</f>
        <v>70</v>
      </c>
      <c r="G141" s="26">
        <f>G142</f>
        <v>69</v>
      </c>
      <c r="H141" s="59">
        <f t="shared" si="2"/>
        <v>98.571428571428584</v>
      </c>
    </row>
    <row r="142" spans="1:8" s="9" customFormat="1" ht="110.25" customHeight="1">
      <c r="A142" s="48" t="s">
        <v>396</v>
      </c>
      <c r="B142" s="20" t="s">
        <v>42</v>
      </c>
      <c r="C142" s="21" t="s">
        <v>99</v>
      </c>
      <c r="D142" s="20" t="s">
        <v>398</v>
      </c>
      <c r="E142" s="20"/>
      <c r="F142" s="27">
        <f>F143</f>
        <v>70</v>
      </c>
      <c r="G142" s="27">
        <f>G143</f>
        <v>69</v>
      </c>
      <c r="H142" s="60">
        <f t="shared" si="2"/>
        <v>98.571428571428584</v>
      </c>
    </row>
    <row r="143" spans="1:8" s="9" customFormat="1" ht="53.25" customHeight="1">
      <c r="A143" s="48" t="s">
        <v>270</v>
      </c>
      <c r="B143" s="20" t="s">
        <v>42</v>
      </c>
      <c r="C143" s="21" t="s">
        <v>99</v>
      </c>
      <c r="D143" s="20" t="s">
        <v>398</v>
      </c>
      <c r="E143" s="20">
        <v>244</v>
      </c>
      <c r="F143" s="27">
        <v>70</v>
      </c>
      <c r="G143" s="27">
        <v>69</v>
      </c>
      <c r="H143" s="60">
        <f t="shared" si="2"/>
        <v>98.571428571428584</v>
      </c>
    </row>
    <row r="144" spans="1:8" s="2" customFormat="1" ht="38.25" customHeight="1">
      <c r="A144" s="47" t="s">
        <v>100</v>
      </c>
      <c r="B144" s="20" t="s">
        <v>42</v>
      </c>
      <c r="C144" s="22" t="s">
        <v>99</v>
      </c>
      <c r="D144" s="21" t="s">
        <v>103</v>
      </c>
      <c r="E144" s="20"/>
      <c r="F144" s="26">
        <f t="shared" ref="F144:G145" si="7">F145</f>
        <v>170</v>
      </c>
      <c r="G144" s="26">
        <f t="shared" si="7"/>
        <v>117.152</v>
      </c>
      <c r="H144" s="59">
        <f t="shared" ref="H144:H207" si="8">G144/F144*100</f>
        <v>68.912941176470582</v>
      </c>
    </row>
    <row r="145" spans="1:8" s="2" customFormat="1" ht="36.75" customHeight="1">
      <c r="A145" s="47" t="s">
        <v>101</v>
      </c>
      <c r="B145" s="20" t="s">
        <v>42</v>
      </c>
      <c r="C145" s="21" t="s">
        <v>99</v>
      </c>
      <c r="D145" s="21" t="s">
        <v>102</v>
      </c>
      <c r="E145" s="20"/>
      <c r="F145" s="27">
        <f t="shared" si="7"/>
        <v>170</v>
      </c>
      <c r="G145" s="27">
        <f t="shared" si="7"/>
        <v>117.152</v>
      </c>
      <c r="H145" s="60">
        <f t="shared" si="8"/>
        <v>68.912941176470582</v>
      </c>
    </row>
    <row r="146" spans="1:8" s="2" customFormat="1" ht="46.5" customHeight="1">
      <c r="A146" s="48" t="s">
        <v>270</v>
      </c>
      <c r="B146" s="20" t="s">
        <v>42</v>
      </c>
      <c r="C146" s="21" t="s">
        <v>99</v>
      </c>
      <c r="D146" s="21" t="s">
        <v>102</v>
      </c>
      <c r="E146" s="20">
        <v>244</v>
      </c>
      <c r="F146" s="27">
        <v>170</v>
      </c>
      <c r="G146" s="27">
        <v>117.152</v>
      </c>
      <c r="H146" s="60">
        <f t="shared" si="8"/>
        <v>68.912941176470582</v>
      </c>
    </row>
    <row r="147" spans="1:8" s="2" customFormat="1" ht="30.75" customHeight="1">
      <c r="A147" s="46" t="s">
        <v>180</v>
      </c>
      <c r="B147" s="20" t="s">
        <v>42</v>
      </c>
      <c r="C147" s="19" t="s">
        <v>29</v>
      </c>
      <c r="D147" s="20"/>
      <c r="E147" s="20"/>
      <c r="F147" s="26">
        <f>F148+F171+F152+F168</f>
        <v>58826.8</v>
      </c>
      <c r="G147" s="26">
        <f>G148+G171+G152+G168</f>
        <v>58264.595309999997</v>
      </c>
      <c r="H147" s="59">
        <f t="shared" si="8"/>
        <v>99.044305163632899</v>
      </c>
    </row>
    <row r="148" spans="1:8" s="2" customFormat="1" ht="27.75" customHeight="1">
      <c r="A148" s="46" t="s">
        <v>181</v>
      </c>
      <c r="B148" s="20" t="s">
        <v>42</v>
      </c>
      <c r="C148" s="19" t="s">
        <v>24</v>
      </c>
      <c r="D148" s="20"/>
      <c r="E148" s="20"/>
      <c r="F148" s="26">
        <f>F149</f>
        <v>14827.800000000001</v>
      </c>
      <c r="G148" s="26">
        <f>G150+G151</f>
        <v>14827.800000000001</v>
      </c>
      <c r="H148" s="59">
        <f t="shared" si="8"/>
        <v>100</v>
      </c>
    </row>
    <row r="149" spans="1:8" s="2" customFormat="1" ht="249.6" customHeight="1">
      <c r="A149" s="47" t="s">
        <v>305</v>
      </c>
      <c r="B149" s="20" t="s">
        <v>42</v>
      </c>
      <c r="C149" s="20" t="s">
        <v>24</v>
      </c>
      <c r="D149" s="40" t="s">
        <v>255</v>
      </c>
      <c r="E149" s="20"/>
      <c r="F149" s="27">
        <f>F150+F151</f>
        <v>14827.800000000001</v>
      </c>
      <c r="G149" s="27">
        <f>G150+G151</f>
        <v>14827.800000000001</v>
      </c>
      <c r="H149" s="59">
        <f t="shared" si="8"/>
        <v>100</v>
      </c>
    </row>
    <row r="150" spans="1:8" s="2" customFormat="1" ht="89.25" customHeight="1">
      <c r="A150" s="48" t="s">
        <v>277</v>
      </c>
      <c r="B150" s="20" t="s">
        <v>42</v>
      </c>
      <c r="C150" s="20" t="s">
        <v>24</v>
      </c>
      <c r="D150" s="40" t="s">
        <v>255</v>
      </c>
      <c r="E150" s="21">
        <v>611</v>
      </c>
      <c r="F150" s="28">
        <v>12297.19425</v>
      </c>
      <c r="G150" s="28">
        <v>12297.19425</v>
      </c>
      <c r="H150" s="60">
        <f t="shared" si="8"/>
        <v>100</v>
      </c>
    </row>
    <row r="151" spans="1:8" s="9" customFormat="1" ht="36" customHeight="1">
      <c r="A151" s="48" t="s">
        <v>271</v>
      </c>
      <c r="B151" s="20" t="s">
        <v>42</v>
      </c>
      <c r="C151" s="20" t="s">
        <v>24</v>
      </c>
      <c r="D151" s="40" t="s">
        <v>255</v>
      </c>
      <c r="E151" s="23">
        <v>612</v>
      </c>
      <c r="F151" s="28">
        <v>2530.6057500000002</v>
      </c>
      <c r="G151" s="28">
        <v>2530.6057500000002</v>
      </c>
      <c r="H151" s="60">
        <f t="shared" si="8"/>
        <v>100</v>
      </c>
    </row>
    <row r="152" spans="1:8" s="2" customFormat="1" ht="32.25" customHeight="1">
      <c r="A152" s="46" t="s">
        <v>182</v>
      </c>
      <c r="B152" s="20" t="s">
        <v>42</v>
      </c>
      <c r="C152" s="19" t="s">
        <v>80</v>
      </c>
      <c r="D152" s="40"/>
      <c r="E152" s="21"/>
      <c r="F152" s="26">
        <f>F159+F163+F166+F156+F153</f>
        <v>29481.5</v>
      </c>
      <c r="G152" s="26">
        <f>G159+G163+G166+G156+G153</f>
        <v>28993.483819999998</v>
      </c>
      <c r="H152" s="59">
        <f t="shared" si="8"/>
        <v>98.344669775961194</v>
      </c>
    </row>
    <row r="153" spans="1:8" s="9" customFormat="1" ht="73.900000000000006" customHeight="1">
      <c r="A153" s="46" t="s">
        <v>393</v>
      </c>
      <c r="B153" s="20" t="s">
        <v>42</v>
      </c>
      <c r="C153" s="30" t="s">
        <v>80</v>
      </c>
      <c r="D153" s="35" t="s">
        <v>392</v>
      </c>
      <c r="E153" s="21"/>
      <c r="F153" s="26">
        <f>F154</f>
        <v>10225.9</v>
      </c>
      <c r="G153" s="26">
        <f>G154</f>
        <v>10155.61088</v>
      </c>
      <c r="H153" s="59">
        <f t="shared" si="8"/>
        <v>99.312636344967203</v>
      </c>
    </row>
    <row r="154" spans="1:8" s="9" customFormat="1" ht="76.900000000000006" customHeight="1">
      <c r="A154" s="46" t="s">
        <v>394</v>
      </c>
      <c r="B154" s="20" t="s">
        <v>42</v>
      </c>
      <c r="C154" s="29" t="s">
        <v>80</v>
      </c>
      <c r="D154" s="35" t="s">
        <v>391</v>
      </c>
      <c r="E154" s="21"/>
      <c r="F154" s="27">
        <f>F155</f>
        <v>10225.9</v>
      </c>
      <c r="G154" s="27">
        <f>G155</f>
        <v>10155.61088</v>
      </c>
      <c r="H154" s="60">
        <f t="shared" si="8"/>
        <v>99.312636344967203</v>
      </c>
    </row>
    <row r="155" spans="1:8" s="9" customFormat="1" ht="36.75" customHeight="1">
      <c r="A155" s="48" t="s">
        <v>271</v>
      </c>
      <c r="B155" s="20" t="s">
        <v>42</v>
      </c>
      <c r="C155" s="29" t="s">
        <v>80</v>
      </c>
      <c r="D155" s="35" t="s">
        <v>391</v>
      </c>
      <c r="E155" s="23">
        <v>612</v>
      </c>
      <c r="F155" s="27">
        <v>10225.9</v>
      </c>
      <c r="G155" s="27">
        <v>10155.61088</v>
      </c>
      <c r="H155" s="60">
        <f t="shared" si="8"/>
        <v>99.312636344967203</v>
      </c>
    </row>
    <row r="156" spans="1:8" s="9" customFormat="1" ht="39" customHeight="1">
      <c r="A156" s="47" t="s">
        <v>388</v>
      </c>
      <c r="B156" s="29" t="s">
        <v>42</v>
      </c>
      <c r="C156" s="30" t="s">
        <v>80</v>
      </c>
      <c r="D156" s="35" t="s">
        <v>389</v>
      </c>
      <c r="E156" s="21"/>
      <c r="F156" s="26">
        <f>F157</f>
        <v>250</v>
      </c>
      <c r="G156" s="26">
        <f>G157</f>
        <v>216.19720000000001</v>
      </c>
      <c r="H156" s="59">
        <f t="shared" si="8"/>
        <v>86.478880000000004</v>
      </c>
    </row>
    <row r="157" spans="1:8" s="9" customFormat="1" ht="37.5" customHeight="1">
      <c r="A157" s="47" t="s">
        <v>146</v>
      </c>
      <c r="B157" s="29" t="s">
        <v>42</v>
      </c>
      <c r="C157" s="29" t="s">
        <v>80</v>
      </c>
      <c r="D157" s="35" t="s">
        <v>390</v>
      </c>
      <c r="E157" s="21"/>
      <c r="F157" s="27">
        <f>F158</f>
        <v>250</v>
      </c>
      <c r="G157" s="27">
        <f>G158</f>
        <v>216.19720000000001</v>
      </c>
      <c r="H157" s="60">
        <f t="shared" si="8"/>
        <v>86.478880000000004</v>
      </c>
    </row>
    <row r="158" spans="1:8" s="9" customFormat="1" ht="36.75" customHeight="1">
      <c r="A158" s="48" t="s">
        <v>271</v>
      </c>
      <c r="B158" s="20" t="s">
        <v>42</v>
      </c>
      <c r="C158" s="29" t="s">
        <v>80</v>
      </c>
      <c r="D158" s="35" t="s">
        <v>390</v>
      </c>
      <c r="E158" s="23">
        <v>612</v>
      </c>
      <c r="F158" s="27">
        <v>250</v>
      </c>
      <c r="G158" s="27">
        <v>216.19720000000001</v>
      </c>
      <c r="H158" s="60">
        <f t="shared" si="8"/>
        <v>86.478880000000004</v>
      </c>
    </row>
    <row r="159" spans="1:8" s="9" customFormat="1" ht="35.25" customHeight="1">
      <c r="A159" s="46" t="s">
        <v>240</v>
      </c>
      <c r="B159" s="20" t="s">
        <v>42</v>
      </c>
      <c r="C159" s="19" t="s">
        <v>80</v>
      </c>
      <c r="D159" s="40" t="s">
        <v>241</v>
      </c>
      <c r="E159" s="21"/>
      <c r="F159" s="26">
        <f t="shared" ref="F159:G161" si="9">F160</f>
        <v>1447.9</v>
      </c>
      <c r="G159" s="26">
        <f t="shared" si="9"/>
        <v>1447.8884599999999</v>
      </c>
      <c r="H159" s="59">
        <f t="shared" si="8"/>
        <v>99.999202983631449</v>
      </c>
    </row>
    <row r="160" spans="1:8" s="9" customFormat="1" ht="97.5" customHeight="1">
      <c r="A160" s="47" t="s">
        <v>252</v>
      </c>
      <c r="B160" s="20" t="s">
        <v>42</v>
      </c>
      <c r="C160" s="20" t="s">
        <v>80</v>
      </c>
      <c r="D160" s="40" t="s">
        <v>242</v>
      </c>
      <c r="E160" s="39"/>
      <c r="F160" s="27">
        <f t="shared" si="9"/>
        <v>1447.9</v>
      </c>
      <c r="G160" s="27">
        <f t="shared" si="9"/>
        <v>1447.8884599999999</v>
      </c>
      <c r="H160" s="59">
        <f t="shared" si="8"/>
        <v>99.999202983631449</v>
      </c>
    </row>
    <row r="161" spans="1:8" s="9" customFormat="1" ht="48" customHeight="1">
      <c r="A161" s="51" t="s">
        <v>248</v>
      </c>
      <c r="B161" s="20" t="s">
        <v>42</v>
      </c>
      <c r="C161" s="20" t="s">
        <v>80</v>
      </c>
      <c r="D161" s="40" t="s">
        <v>243</v>
      </c>
      <c r="E161" s="39"/>
      <c r="F161" s="27">
        <f t="shared" si="9"/>
        <v>1447.9</v>
      </c>
      <c r="G161" s="27">
        <f t="shared" si="9"/>
        <v>1447.8884599999999</v>
      </c>
      <c r="H161" s="59">
        <f t="shared" si="8"/>
        <v>99.999202983631449</v>
      </c>
    </row>
    <row r="162" spans="1:8" s="9" customFormat="1" ht="36" customHeight="1">
      <c r="A162" s="48" t="s">
        <v>271</v>
      </c>
      <c r="B162" s="20" t="s">
        <v>42</v>
      </c>
      <c r="C162" s="20" t="s">
        <v>80</v>
      </c>
      <c r="D162" s="40" t="s">
        <v>243</v>
      </c>
      <c r="E162" s="21">
        <v>612</v>
      </c>
      <c r="F162" s="27">
        <v>1447.9</v>
      </c>
      <c r="G162" s="27">
        <v>1447.8884599999999</v>
      </c>
      <c r="H162" s="59">
        <f t="shared" si="8"/>
        <v>99.999202983631449</v>
      </c>
    </row>
    <row r="163" spans="1:8" s="2" customFormat="1" ht="246.75" customHeight="1">
      <c r="A163" s="47" t="s">
        <v>305</v>
      </c>
      <c r="B163" s="20" t="s">
        <v>42</v>
      </c>
      <c r="C163" s="20" t="s">
        <v>80</v>
      </c>
      <c r="D163" s="40" t="s">
        <v>255</v>
      </c>
      <c r="E163" s="21"/>
      <c r="F163" s="26">
        <f>F164+F165</f>
        <v>16970.099999999999</v>
      </c>
      <c r="G163" s="26">
        <f>G164+G165</f>
        <v>16924.641459999999</v>
      </c>
      <c r="H163" s="59">
        <f t="shared" si="8"/>
        <v>99.732125679872254</v>
      </c>
    </row>
    <row r="164" spans="1:8" s="2" customFormat="1" ht="84.75" customHeight="1">
      <c r="A164" s="48" t="s">
        <v>277</v>
      </c>
      <c r="B164" s="20" t="s">
        <v>42</v>
      </c>
      <c r="C164" s="20" t="s">
        <v>80</v>
      </c>
      <c r="D164" s="40" t="s">
        <v>255</v>
      </c>
      <c r="E164" s="21">
        <v>611</v>
      </c>
      <c r="F164" s="28">
        <v>14751.33519</v>
      </c>
      <c r="G164" s="28">
        <v>14705.87665</v>
      </c>
      <c r="H164" s="60">
        <f t="shared" si="8"/>
        <v>99.691834404042183</v>
      </c>
    </row>
    <row r="165" spans="1:8" s="6" customFormat="1" ht="42.75" customHeight="1">
      <c r="A165" s="48" t="s">
        <v>271</v>
      </c>
      <c r="B165" s="20" t="s">
        <v>42</v>
      </c>
      <c r="C165" s="20" t="s">
        <v>80</v>
      </c>
      <c r="D165" s="40" t="s">
        <v>255</v>
      </c>
      <c r="E165" s="23">
        <v>612</v>
      </c>
      <c r="F165" s="28">
        <v>2218.7648100000001</v>
      </c>
      <c r="G165" s="28">
        <v>2218.7648100000001</v>
      </c>
      <c r="H165" s="60">
        <f t="shared" si="8"/>
        <v>100</v>
      </c>
    </row>
    <row r="166" spans="1:8" s="9" customFormat="1" ht="193.5" customHeight="1">
      <c r="A166" s="48" t="s">
        <v>370</v>
      </c>
      <c r="B166" s="20" t="s">
        <v>42</v>
      </c>
      <c r="C166" s="19" t="s">
        <v>80</v>
      </c>
      <c r="D166" s="40" t="s">
        <v>368</v>
      </c>
      <c r="E166" s="23"/>
      <c r="F166" s="34">
        <f>F167</f>
        <v>587.6</v>
      </c>
      <c r="G166" s="34">
        <f>G167</f>
        <v>249.14581999999999</v>
      </c>
      <c r="H166" s="59">
        <f t="shared" si="8"/>
        <v>42.400582028590875</v>
      </c>
    </row>
    <row r="167" spans="1:8" s="9" customFormat="1" ht="87.75" customHeight="1">
      <c r="A167" s="48" t="s">
        <v>277</v>
      </c>
      <c r="B167" s="20" t="s">
        <v>42</v>
      </c>
      <c r="C167" s="20" t="s">
        <v>80</v>
      </c>
      <c r="D167" s="40" t="s">
        <v>368</v>
      </c>
      <c r="E167" s="21">
        <v>611</v>
      </c>
      <c r="F167" s="28">
        <v>587.6</v>
      </c>
      <c r="G167" s="28">
        <v>249.14581999999999</v>
      </c>
      <c r="H167" s="60">
        <f t="shared" si="8"/>
        <v>42.400582028590875</v>
      </c>
    </row>
    <row r="168" spans="1:8" s="6" customFormat="1" ht="36.75" customHeight="1">
      <c r="A168" s="48" t="s">
        <v>286</v>
      </c>
      <c r="B168" s="20" t="s">
        <v>42</v>
      </c>
      <c r="C168" s="19" t="s">
        <v>287</v>
      </c>
      <c r="D168" s="40"/>
      <c r="E168" s="23"/>
      <c r="F168" s="26">
        <f>F169</f>
        <v>193.8</v>
      </c>
      <c r="G168" s="26">
        <f>G169</f>
        <v>182.52</v>
      </c>
      <c r="H168" s="59">
        <f t="shared" si="8"/>
        <v>94.179566563467489</v>
      </c>
    </row>
    <row r="169" spans="1:8" s="6" customFormat="1" ht="247.15" customHeight="1">
      <c r="A169" s="47" t="s">
        <v>305</v>
      </c>
      <c r="B169" s="20" t="s">
        <v>42</v>
      </c>
      <c r="C169" s="20" t="s">
        <v>287</v>
      </c>
      <c r="D169" s="40" t="s">
        <v>255</v>
      </c>
      <c r="E169" s="23"/>
      <c r="F169" s="27">
        <f>F170</f>
        <v>193.8</v>
      </c>
      <c r="G169" s="27">
        <f>G170</f>
        <v>182.52</v>
      </c>
      <c r="H169" s="60">
        <f t="shared" si="8"/>
        <v>94.179566563467489</v>
      </c>
    </row>
    <row r="170" spans="1:8" s="6" customFormat="1" ht="87.6" customHeight="1">
      <c r="A170" s="48" t="s">
        <v>277</v>
      </c>
      <c r="B170" s="20" t="s">
        <v>42</v>
      </c>
      <c r="C170" s="20" t="s">
        <v>287</v>
      </c>
      <c r="D170" s="40" t="s">
        <v>255</v>
      </c>
      <c r="E170" s="21">
        <v>611</v>
      </c>
      <c r="F170" s="27">
        <v>193.8</v>
      </c>
      <c r="G170" s="27">
        <v>182.52</v>
      </c>
      <c r="H170" s="60">
        <f t="shared" si="8"/>
        <v>94.179566563467489</v>
      </c>
    </row>
    <row r="171" spans="1:8" s="9" customFormat="1" ht="33" customHeight="1">
      <c r="A171" s="46" t="s">
        <v>183</v>
      </c>
      <c r="B171" s="20" t="s">
        <v>42</v>
      </c>
      <c r="C171" s="19" t="s">
        <v>73</v>
      </c>
      <c r="D171" s="40"/>
      <c r="E171" s="21"/>
      <c r="F171" s="26">
        <f>F172+F175</f>
        <v>14323.7</v>
      </c>
      <c r="G171" s="26">
        <f>G172+G175</f>
        <v>14260.791490000001</v>
      </c>
      <c r="H171" s="59">
        <f t="shared" si="8"/>
        <v>99.560808240887482</v>
      </c>
    </row>
    <row r="172" spans="1:8" s="9" customFormat="1" ht="40.5" customHeight="1">
      <c r="A172" s="46" t="s">
        <v>116</v>
      </c>
      <c r="B172" s="20" t="s">
        <v>42</v>
      </c>
      <c r="C172" s="19" t="s">
        <v>73</v>
      </c>
      <c r="D172" s="21" t="s">
        <v>117</v>
      </c>
      <c r="E172" s="21"/>
      <c r="F172" s="26">
        <f>F173</f>
        <v>1526.8</v>
      </c>
      <c r="G172" s="26">
        <f>G173</f>
        <v>1463.89149</v>
      </c>
      <c r="H172" s="59">
        <f t="shared" si="8"/>
        <v>95.879715090385119</v>
      </c>
    </row>
    <row r="173" spans="1:8" s="9" customFormat="1" ht="75" customHeight="1">
      <c r="A173" s="46" t="s">
        <v>347</v>
      </c>
      <c r="B173" s="20" t="s">
        <v>42</v>
      </c>
      <c r="C173" s="20" t="s">
        <v>73</v>
      </c>
      <c r="D173" s="21" t="s">
        <v>118</v>
      </c>
      <c r="E173" s="21"/>
      <c r="F173" s="27">
        <f>F174</f>
        <v>1526.8</v>
      </c>
      <c r="G173" s="27">
        <f>G174</f>
        <v>1463.89149</v>
      </c>
      <c r="H173" s="60">
        <f t="shared" si="8"/>
        <v>95.879715090385119</v>
      </c>
    </row>
    <row r="174" spans="1:8" s="9" customFormat="1" ht="42" customHeight="1">
      <c r="A174" s="48" t="s">
        <v>271</v>
      </c>
      <c r="B174" s="20" t="s">
        <v>42</v>
      </c>
      <c r="C174" s="20" t="s">
        <v>73</v>
      </c>
      <c r="D174" s="21" t="s">
        <v>118</v>
      </c>
      <c r="E174" s="23">
        <v>612</v>
      </c>
      <c r="F174" s="27">
        <v>1526.8</v>
      </c>
      <c r="G174" s="27">
        <v>1463.89149</v>
      </c>
      <c r="H174" s="60">
        <f t="shared" si="8"/>
        <v>95.879715090385119</v>
      </c>
    </row>
    <row r="175" spans="1:8" s="2" customFormat="1" ht="274.5" customHeight="1">
      <c r="A175" s="47" t="s">
        <v>304</v>
      </c>
      <c r="B175" s="20" t="s">
        <v>42</v>
      </c>
      <c r="C175" s="19" t="s">
        <v>73</v>
      </c>
      <c r="D175" s="40" t="s">
        <v>255</v>
      </c>
      <c r="E175" s="21"/>
      <c r="F175" s="26">
        <f>F176+F177</f>
        <v>12796.900000000001</v>
      </c>
      <c r="G175" s="26">
        <f>G176+G177</f>
        <v>12796.900000000001</v>
      </c>
      <c r="H175" s="59">
        <f t="shared" si="8"/>
        <v>100</v>
      </c>
    </row>
    <row r="176" spans="1:8" s="2" customFormat="1" ht="88.5" customHeight="1">
      <c r="A176" s="48" t="s">
        <v>277</v>
      </c>
      <c r="B176" s="20" t="s">
        <v>42</v>
      </c>
      <c r="C176" s="20" t="s">
        <v>73</v>
      </c>
      <c r="D176" s="40" t="s">
        <v>255</v>
      </c>
      <c r="E176" s="21">
        <v>611</v>
      </c>
      <c r="F176" s="27">
        <v>11495.272000000001</v>
      </c>
      <c r="G176" s="27">
        <v>11495.272000000001</v>
      </c>
      <c r="H176" s="60">
        <f t="shared" si="8"/>
        <v>100</v>
      </c>
    </row>
    <row r="177" spans="1:8" s="9" customFormat="1" ht="42" customHeight="1">
      <c r="A177" s="48" t="s">
        <v>271</v>
      </c>
      <c r="B177" s="20" t="s">
        <v>42</v>
      </c>
      <c r="C177" s="20" t="s">
        <v>73</v>
      </c>
      <c r="D177" s="40" t="s">
        <v>255</v>
      </c>
      <c r="E177" s="23">
        <v>612</v>
      </c>
      <c r="F177" s="27">
        <f>150+1151.628</f>
        <v>1301.6279999999999</v>
      </c>
      <c r="G177" s="27">
        <f>150+1151.628</f>
        <v>1301.6279999999999</v>
      </c>
      <c r="H177" s="60">
        <f t="shared" si="8"/>
        <v>100</v>
      </c>
    </row>
    <row r="178" spans="1:8" s="2" customFormat="1" ht="27.75" customHeight="1">
      <c r="A178" s="47" t="s">
        <v>184</v>
      </c>
      <c r="B178" s="20" t="s">
        <v>42</v>
      </c>
      <c r="C178" s="19">
        <v>1000</v>
      </c>
      <c r="D178" s="20"/>
      <c r="E178" s="20"/>
      <c r="F178" s="26">
        <f>F179+F184+F207</f>
        <v>5424.1355800000001</v>
      </c>
      <c r="G178" s="26">
        <f>G179+G184+G207</f>
        <v>3377.81558</v>
      </c>
      <c r="H178" s="59">
        <f t="shared" si="8"/>
        <v>62.273804372714444</v>
      </c>
    </row>
    <row r="179" spans="1:8" s="2" customFormat="1" ht="25.5">
      <c r="A179" s="46" t="s">
        <v>185</v>
      </c>
      <c r="B179" s="20" t="s">
        <v>42</v>
      </c>
      <c r="C179" s="22">
        <v>1001</v>
      </c>
      <c r="D179" s="20"/>
      <c r="E179" s="20"/>
      <c r="F179" s="26">
        <f t="shared" ref="F179:G182" si="10">F180</f>
        <v>418.73563999999999</v>
      </c>
      <c r="G179" s="26">
        <f t="shared" si="10"/>
        <v>418.73563999999999</v>
      </c>
      <c r="H179" s="59">
        <f t="shared" si="8"/>
        <v>100</v>
      </c>
    </row>
    <row r="180" spans="1:8" s="2" customFormat="1" ht="28.5" customHeight="1">
      <c r="A180" s="46" t="s">
        <v>186</v>
      </c>
      <c r="B180" s="20" t="s">
        <v>42</v>
      </c>
      <c r="C180" s="21">
        <v>1001</v>
      </c>
      <c r="D180" s="20" t="s">
        <v>39</v>
      </c>
      <c r="E180" s="22"/>
      <c r="F180" s="27">
        <f t="shared" si="10"/>
        <v>418.73563999999999</v>
      </c>
      <c r="G180" s="27">
        <f t="shared" si="10"/>
        <v>418.73563999999999</v>
      </c>
      <c r="H180" s="60">
        <f t="shared" si="8"/>
        <v>100</v>
      </c>
    </row>
    <row r="181" spans="1:8" s="2" customFormat="1" ht="43.5" customHeight="1">
      <c r="A181" s="48" t="s">
        <v>279</v>
      </c>
      <c r="B181" s="20" t="s">
        <v>42</v>
      </c>
      <c r="C181" s="21">
        <v>1001</v>
      </c>
      <c r="D181" s="20" t="s">
        <v>55</v>
      </c>
      <c r="E181" s="22"/>
      <c r="F181" s="27">
        <f t="shared" si="10"/>
        <v>418.73563999999999</v>
      </c>
      <c r="G181" s="27">
        <f t="shared" si="10"/>
        <v>418.73563999999999</v>
      </c>
      <c r="H181" s="60">
        <f t="shared" si="8"/>
        <v>100</v>
      </c>
    </row>
    <row r="182" spans="1:8" s="2" customFormat="1" ht="100.9" customHeight="1">
      <c r="A182" s="48" t="s">
        <v>281</v>
      </c>
      <c r="B182" s="20" t="s">
        <v>42</v>
      </c>
      <c r="C182" s="21">
        <v>1001</v>
      </c>
      <c r="D182" s="20" t="s">
        <v>74</v>
      </c>
      <c r="E182" s="20"/>
      <c r="F182" s="27">
        <f t="shared" si="10"/>
        <v>418.73563999999999</v>
      </c>
      <c r="G182" s="27">
        <f t="shared" si="10"/>
        <v>418.73563999999999</v>
      </c>
      <c r="H182" s="60">
        <f t="shared" si="8"/>
        <v>100</v>
      </c>
    </row>
    <row r="183" spans="1:8" s="2" customFormat="1" ht="33.75" customHeight="1">
      <c r="A183" s="48" t="s">
        <v>280</v>
      </c>
      <c r="B183" s="20" t="s">
        <v>42</v>
      </c>
      <c r="C183" s="21">
        <v>1001</v>
      </c>
      <c r="D183" s="20" t="s">
        <v>74</v>
      </c>
      <c r="E183" s="20">
        <v>360</v>
      </c>
      <c r="F183" s="27">
        <v>418.73563999999999</v>
      </c>
      <c r="G183" s="27">
        <v>418.73563999999999</v>
      </c>
      <c r="H183" s="60">
        <f t="shared" si="8"/>
        <v>100</v>
      </c>
    </row>
    <row r="184" spans="1:8" s="2" customFormat="1" ht="27.75" customHeight="1">
      <c r="A184" s="47" t="s">
        <v>187</v>
      </c>
      <c r="B184" s="20" t="s">
        <v>42</v>
      </c>
      <c r="C184" s="19">
        <v>1003</v>
      </c>
      <c r="D184" s="20"/>
      <c r="E184" s="20"/>
      <c r="F184" s="26">
        <f>F189+F202+F185+F199</f>
        <v>4661.8999400000002</v>
      </c>
      <c r="G184" s="26">
        <f>G189+G202+G185+G199</f>
        <v>2615.5799400000001</v>
      </c>
      <c r="H184" s="59">
        <f t="shared" si="8"/>
        <v>56.105450002429691</v>
      </c>
    </row>
    <row r="185" spans="1:8" s="9" customFormat="1" ht="30" customHeight="1">
      <c r="A185" s="47" t="s">
        <v>375</v>
      </c>
      <c r="B185" s="20" t="s">
        <v>42</v>
      </c>
      <c r="C185" s="19">
        <v>1003</v>
      </c>
      <c r="D185" s="29" t="s">
        <v>377</v>
      </c>
      <c r="E185" s="20"/>
      <c r="F185" s="26">
        <f t="shared" ref="F185:G187" si="11">F186</f>
        <v>1645.3710000000001</v>
      </c>
      <c r="G185" s="26">
        <f t="shared" si="11"/>
        <v>654.44399999999996</v>
      </c>
      <c r="H185" s="59">
        <f t="shared" si="8"/>
        <v>39.774859287054404</v>
      </c>
    </row>
    <row r="186" spans="1:8" s="9" customFormat="1" ht="37.5" customHeight="1">
      <c r="A186" s="47" t="s">
        <v>376</v>
      </c>
      <c r="B186" s="20" t="s">
        <v>42</v>
      </c>
      <c r="C186" s="20">
        <v>1003</v>
      </c>
      <c r="D186" s="29" t="s">
        <v>378</v>
      </c>
      <c r="E186" s="20"/>
      <c r="F186" s="27">
        <f t="shared" si="11"/>
        <v>1645.3710000000001</v>
      </c>
      <c r="G186" s="27">
        <f t="shared" si="11"/>
        <v>654.44399999999996</v>
      </c>
      <c r="H186" s="60">
        <f t="shared" si="8"/>
        <v>39.774859287054404</v>
      </c>
    </row>
    <row r="187" spans="1:8" s="9" customFormat="1" ht="36" customHeight="1">
      <c r="A187" s="47" t="s">
        <v>380</v>
      </c>
      <c r="B187" s="20" t="s">
        <v>42</v>
      </c>
      <c r="C187" s="20">
        <v>1003</v>
      </c>
      <c r="D187" s="29" t="s">
        <v>379</v>
      </c>
      <c r="E187" s="20"/>
      <c r="F187" s="27">
        <f t="shared" si="11"/>
        <v>1645.3710000000001</v>
      </c>
      <c r="G187" s="27">
        <f t="shared" si="11"/>
        <v>654.44399999999996</v>
      </c>
      <c r="H187" s="60">
        <f t="shared" si="8"/>
        <v>39.774859287054404</v>
      </c>
    </row>
    <row r="188" spans="1:8" s="9" customFormat="1" ht="38.25" customHeight="1">
      <c r="A188" s="48" t="s">
        <v>308</v>
      </c>
      <c r="B188" s="20" t="s">
        <v>42</v>
      </c>
      <c r="C188" s="20">
        <v>1003</v>
      </c>
      <c r="D188" s="29" t="s">
        <v>379</v>
      </c>
      <c r="E188" s="21">
        <v>322</v>
      </c>
      <c r="F188" s="27">
        <v>1645.3710000000001</v>
      </c>
      <c r="G188" s="27">
        <v>654.44399999999996</v>
      </c>
      <c r="H188" s="60">
        <f t="shared" si="8"/>
        <v>39.774859287054404</v>
      </c>
    </row>
    <row r="189" spans="1:8" s="2" customFormat="1" ht="38.25">
      <c r="A189" s="47" t="s">
        <v>188</v>
      </c>
      <c r="B189" s="20" t="s">
        <v>42</v>
      </c>
      <c r="C189" s="19">
        <v>1003</v>
      </c>
      <c r="D189" s="20" t="s">
        <v>78</v>
      </c>
      <c r="E189" s="20"/>
      <c r="F189" s="26">
        <f>F190</f>
        <v>947.99993999999992</v>
      </c>
      <c r="G189" s="26">
        <f>G190</f>
        <v>947.97993999999994</v>
      </c>
      <c r="H189" s="59">
        <f t="shared" si="8"/>
        <v>99.997890295225119</v>
      </c>
    </row>
    <row r="190" spans="1:8" s="2" customFormat="1" ht="36.75" customHeight="1">
      <c r="A190" s="47" t="s">
        <v>189</v>
      </c>
      <c r="B190" s="20" t="s">
        <v>42</v>
      </c>
      <c r="C190" s="20">
        <v>1003</v>
      </c>
      <c r="D190" s="20" t="s">
        <v>77</v>
      </c>
      <c r="E190" s="20"/>
      <c r="F190" s="27">
        <f>F191+F193+F195+F197</f>
        <v>947.99993999999992</v>
      </c>
      <c r="G190" s="27">
        <f>G191+G193+G195+G197</f>
        <v>947.97993999999994</v>
      </c>
      <c r="H190" s="59">
        <f t="shared" si="8"/>
        <v>99.997890295225119</v>
      </c>
    </row>
    <row r="191" spans="1:8" s="2" customFormat="1" ht="63.75" customHeight="1">
      <c r="A191" s="47" t="s">
        <v>226</v>
      </c>
      <c r="B191" s="20" t="s">
        <v>42</v>
      </c>
      <c r="C191" s="19">
        <v>1003</v>
      </c>
      <c r="D191" s="20" t="s">
        <v>95</v>
      </c>
      <c r="E191" s="20"/>
      <c r="F191" s="26">
        <f>F192</f>
        <v>544.76823999999999</v>
      </c>
      <c r="G191" s="26">
        <f>G192</f>
        <v>544.76823999999999</v>
      </c>
      <c r="H191" s="59">
        <f t="shared" si="8"/>
        <v>100</v>
      </c>
    </row>
    <row r="192" spans="1:8" s="2" customFormat="1" ht="47.25" customHeight="1">
      <c r="A192" s="48" t="s">
        <v>270</v>
      </c>
      <c r="B192" s="20" t="s">
        <v>42</v>
      </c>
      <c r="C192" s="20">
        <v>1003</v>
      </c>
      <c r="D192" s="20" t="s">
        <v>95</v>
      </c>
      <c r="E192" s="20">
        <v>244</v>
      </c>
      <c r="F192" s="27">
        <v>544.76823999999999</v>
      </c>
      <c r="G192" s="27">
        <v>544.76823999999999</v>
      </c>
      <c r="H192" s="60">
        <f t="shared" si="8"/>
        <v>100</v>
      </c>
    </row>
    <row r="193" spans="1:8" s="2" customFormat="1" ht="49.5" customHeight="1">
      <c r="A193" s="47" t="s">
        <v>227</v>
      </c>
      <c r="B193" s="20" t="s">
        <v>42</v>
      </c>
      <c r="C193" s="19">
        <v>1003</v>
      </c>
      <c r="D193" s="20" t="s">
        <v>96</v>
      </c>
      <c r="E193" s="20"/>
      <c r="F193" s="26">
        <f>F194</f>
        <v>185.34</v>
      </c>
      <c r="G193" s="26">
        <f>G194</f>
        <v>185.32</v>
      </c>
      <c r="H193" s="59">
        <f t="shared" si="8"/>
        <v>99.989209021258219</v>
      </c>
    </row>
    <row r="194" spans="1:8" s="2" customFormat="1" ht="32.25" customHeight="1">
      <c r="A194" s="48" t="s">
        <v>280</v>
      </c>
      <c r="B194" s="20" t="s">
        <v>42</v>
      </c>
      <c r="C194" s="20">
        <v>1003</v>
      </c>
      <c r="D194" s="20" t="s">
        <v>96</v>
      </c>
      <c r="E194" s="20">
        <v>360</v>
      </c>
      <c r="F194" s="27">
        <v>185.34</v>
      </c>
      <c r="G194" s="27">
        <v>185.32</v>
      </c>
      <c r="H194" s="60">
        <f t="shared" si="8"/>
        <v>99.989209021258219</v>
      </c>
    </row>
    <row r="195" spans="1:8" s="2" customFormat="1" ht="60.75" customHeight="1">
      <c r="A195" s="47" t="s">
        <v>260</v>
      </c>
      <c r="B195" s="20" t="s">
        <v>42</v>
      </c>
      <c r="C195" s="19">
        <v>1003</v>
      </c>
      <c r="D195" s="20" t="s">
        <v>97</v>
      </c>
      <c r="E195" s="20"/>
      <c r="F195" s="26">
        <f>F196</f>
        <v>152.58855</v>
      </c>
      <c r="G195" s="26">
        <f>G196</f>
        <v>152.58855</v>
      </c>
      <c r="H195" s="59">
        <f t="shared" si="8"/>
        <v>100</v>
      </c>
    </row>
    <row r="196" spans="1:8" s="2" customFormat="1" ht="31.5" customHeight="1">
      <c r="A196" s="48" t="s">
        <v>280</v>
      </c>
      <c r="B196" s="20" t="s">
        <v>42</v>
      </c>
      <c r="C196" s="20">
        <v>1003</v>
      </c>
      <c r="D196" s="20" t="s">
        <v>97</v>
      </c>
      <c r="E196" s="20">
        <v>360</v>
      </c>
      <c r="F196" s="27">
        <v>152.58855</v>
      </c>
      <c r="G196" s="27">
        <v>152.58855</v>
      </c>
      <c r="H196" s="60">
        <f t="shared" si="8"/>
        <v>100</v>
      </c>
    </row>
    <row r="197" spans="1:8" s="2" customFormat="1" ht="77.25" customHeight="1">
      <c r="A197" s="47" t="s">
        <v>261</v>
      </c>
      <c r="B197" s="20" t="s">
        <v>42</v>
      </c>
      <c r="C197" s="19">
        <v>1003</v>
      </c>
      <c r="D197" s="20" t="s">
        <v>262</v>
      </c>
      <c r="E197" s="20"/>
      <c r="F197" s="26">
        <f>F198</f>
        <v>65.303150000000002</v>
      </c>
      <c r="G197" s="26">
        <f>G198</f>
        <v>65.303150000000002</v>
      </c>
      <c r="H197" s="59">
        <f t="shared" si="8"/>
        <v>100</v>
      </c>
    </row>
    <row r="198" spans="1:8" s="2" customFormat="1" ht="30.75" customHeight="1">
      <c r="A198" s="48" t="s">
        <v>280</v>
      </c>
      <c r="B198" s="20" t="s">
        <v>42</v>
      </c>
      <c r="C198" s="20">
        <v>1003</v>
      </c>
      <c r="D198" s="20" t="s">
        <v>262</v>
      </c>
      <c r="E198" s="20">
        <v>360</v>
      </c>
      <c r="F198" s="27">
        <v>65.303150000000002</v>
      </c>
      <c r="G198" s="27">
        <v>65.303150000000002</v>
      </c>
      <c r="H198" s="60">
        <f t="shared" si="8"/>
        <v>100</v>
      </c>
    </row>
    <row r="199" spans="1:8" s="9" customFormat="1" ht="32.25" customHeight="1">
      <c r="A199" s="46" t="s">
        <v>360</v>
      </c>
      <c r="B199" s="29" t="s">
        <v>42</v>
      </c>
      <c r="C199" s="30">
        <v>1003</v>
      </c>
      <c r="D199" s="29" t="s">
        <v>381</v>
      </c>
      <c r="E199" s="29"/>
      <c r="F199" s="26">
        <f>F200</f>
        <v>1284.3967500000001</v>
      </c>
      <c r="G199" s="26">
        <f>G200</f>
        <v>510.86700000000002</v>
      </c>
      <c r="H199" s="59">
        <f t="shared" si="8"/>
        <v>39.774859287054412</v>
      </c>
    </row>
    <row r="200" spans="1:8" s="9" customFormat="1" ht="60" customHeight="1">
      <c r="A200" s="48" t="s">
        <v>383</v>
      </c>
      <c r="B200" s="29" t="s">
        <v>42</v>
      </c>
      <c r="C200" s="29">
        <v>1003</v>
      </c>
      <c r="D200" s="29" t="s">
        <v>382</v>
      </c>
      <c r="E200" s="29"/>
      <c r="F200" s="27">
        <f>F201</f>
        <v>1284.3967500000001</v>
      </c>
      <c r="G200" s="27">
        <f>G201</f>
        <v>510.86700000000002</v>
      </c>
      <c r="H200" s="60">
        <f t="shared" si="8"/>
        <v>39.774859287054412</v>
      </c>
    </row>
    <row r="201" spans="1:8" s="9" customFormat="1" ht="38.25" customHeight="1">
      <c r="A201" s="48" t="s">
        <v>308</v>
      </c>
      <c r="B201" s="29" t="s">
        <v>42</v>
      </c>
      <c r="C201" s="29">
        <v>1003</v>
      </c>
      <c r="D201" s="29" t="s">
        <v>382</v>
      </c>
      <c r="E201" s="21">
        <v>322</v>
      </c>
      <c r="F201" s="27">
        <v>1284.3967500000001</v>
      </c>
      <c r="G201" s="27">
        <v>510.86700000000002</v>
      </c>
      <c r="H201" s="60">
        <f t="shared" si="8"/>
        <v>39.774859287054412</v>
      </c>
    </row>
    <row r="202" spans="1:8" s="2" customFormat="1" ht="40.5" customHeight="1">
      <c r="A202" s="47" t="s">
        <v>150</v>
      </c>
      <c r="B202" s="20" t="s">
        <v>42</v>
      </c>
      <c r="C202" s="19">
        <v>1003</v>
      </c>
      <c r="D202" s="20" t="s">
        <v>92</v>
      </c>
      <c r="E202" s="20"/>
      <c r="F202" s="26">
        <f>F205+F203</f>
        <v>784.13225</v>
      </c>
      <c r="G202" s="26">
        <f>G205+G203</f>
        <v>502.28899999999999</v>
      </c>
      <c r="H202" s="59">
        <f t="shared" si="8"/>
        <v>64.056669012146855</v>
      </c>
    </row>
    <row r="203" spans="1:8" s="2" customFormat="1" ht="89.25" customHeight="1">
      <c r="A203" s="46" t="s">
        <v>127</v>
      </c>
      <c r="B203" s="20" t="s">
        <v>42</v>
      </c>
      <c r="C203" s="19">
        <v>1003</v>
      </c>
      <c r="D203" s="20" t="s">
        <v>131</v>
      </c>
      <c r="E203" s="20"/>
      <c r="F203" s="26">
        <f>F204</f>
        <v>356</v>
      </c>
      <c r="G203" s="26">
        <f>G204</f>
        <v>332</v>
      </c>
      <c r="H203" s="59">
        <f t="shared" si="8"/>
        <v>93.258426966292134</v>
      </c>
    </row>
    <row r="204" spans="1:8" s="2" customFormat="1" ht="28.5" customHeight="1">
      <c r="A204" s="48" t="s">
        <v>280</v>
      </c>
      <c r="B204" s="20" t="s">
        <v>42</v>
      </c>
      <c r="C204" s="20">
        <v>1003</v>
      </c>
      <c r="D204" s="20" t="s">
        <v>130</v>
      </c>
      <c r="E204" s="20">
        <v>360</v>
      </c>
      <c r="F204" s="27">
        <v>356</v>
      </c>
      <c r="G204" s="27">
        <v>332</v>
      </c>
      <c r="H204" s="60">
        <f t="shared" si="8"/>
        <v>93.258426966292134</v>
      </c>
    </row>
    <row r="205" spans="1:8" s="2" customFormat="1" ht="48.75" customHeight="1">
      <c r="A205" s="46" t="s">
        <v>222</v>
      </c>
      <c r="B205" s="20" t="s">
        <v>42</v>
      </c>
      <c r="C205" s="19">
        <v>1003</v>
      </c>
      <c r="D205" s="20" t="s">
        <v>111</v>
      </c>
      <c r="E205" s="20"/>
      <c r="F205" s="26">
        <f>F206</f>
        <v>428.13225</v>
      </c>
      <c r="G205" s="26">
        <f>G206</f>
        <v>170.28899999999999</v>
      </c>
      <c r="H205" s="59">
        <f t="shared" si="8"/>
        <v>39.774859287054404</v>
      </c>
    </row>
    <row r="206" spans="1:8" s="2" customFormat="1" ht="38.25" customHeight="1">
      <c r="A206" s="48" t="s">
        <v>308</v>
      </c>
      <c r="B206" s="20" t="s">
        <v>42</v>
      </c>
      <c r="C206" s="20">
        <v>1003</v>
      </c>
      <c r="D206" s="20" t="s">
        <v>111</v>
      </c>
      <c r="E206" s="21">
        <v>322</v>
      </c>
      <c r="F206" s="27">
        <v>428.13225</v>
      </c>
      <c r="G206" s="27">
        <v>170.28899999999999</v>
      </c>
      <c r="H206" s="60">
        <f t="shared" si="8"/>
        <v>39.774859287054404</v>
      </c>
    </row>
    <row r="207" spans="1:8" s="2" customFormat="1" ht="38.25" customHeight="1">
      <c r="A207" s="46" t="s">
        <v>190</v>
      </c>
      <c r="B207" s="20" t="s">
        <v>42</v>
      </c>
      <c r="C207" s="19">
        <v>1006</v>
      </c>
      <c r="D207" s="20"/>
      <c r="E207" s="20"/>
      <c r="F207" s="26">
        <f t="shared" ref="F207:G210" si="12">F208</f>
        <v>343.5</v>
      </c>
      <c r="G207" s="26">
        <f t="shared" si="12"/>
        <v>343.5</v>
      </c>
      <c r="H207" s="59">
        <f t="shared" si="8"/>
        <v>100</v>
      </c>
    </row>
    <row r="208" spans="1:8" s="2" customFormat="1" ht="38.25">
      <c r="A208" s="47" t="s">
        <v>188</v>
      </c>
      <c r="B208" s="20" t="s">
        <v>42</v>
      </c>
      <c r="C208" s="20">
        <v>1006</v>
      </c>
      <c r="D208" s="20" t="s">
        <v>78</v>
      </c>
      <c r="E208" s="20"/>
      <c r="F208" s="27">
        <f t="shared" si="12"/>
        <v>343.5</v>
      </c>
      <c r="G208" s="27">
        <f t="shared" si="12"/>
        <v>343.5</v>
      </c>
      <c r="H208" s="60">
        <f t="shared" ref="H208:H271" si="13">G208/F208*100</f>
        <v>100</v>
      </c>
    </row>
    <row r="209" spans="1:8" s="2" customFormat="1" ht="48.75" customHeight="1">
      <c r="A209" s="46" t="s">
        <v>191</v>
      </c>
      <c r="B209" s="20" t="s">
        <v>42</v>
      </c>
      <c r="C209" s="20">
        <v>1006</v>
      </c>
      <c r="D209" s="20" t="s">
        <v>84</v>
      </c>
      <c r="E209" s="20"/>
      <c r="F209" s="27">
        <f t="shared" si="12"/>
        <v>343.5</v>
      </c>
      <c r="G209" s="27">
        <f t="shared" si="12"/>
        <v>343.5</v>
      </c>
      <c r="H209" s="60">
        <f t="shared" si="13"/>
        <v>100</v>
      </c>
    </row>
    <row r="210" spans="1:8" s="2" customFormat="1" ht="75.75" customHeight="1">
      <c r="A210" s="46" t="s">
        <v>228</v>
      </c>
      <c r="B210" s="20" t="s">
        <v>42</v>
      </c>
      <c r="C210" s="20">
        <v>1006</v>
      </c>
      <c r="D210" s="20" t="s">
        <v>98</v>
      </c>
      <c r="E210" s="20"/>
      <c r="F210" s="27">
        <f t="shared" si="12"/>
        <v>343.5</v>
      </c>
      <c r="G210" s="27">
        <f t="shared" si="12"/>
        <v>343.5</v>
      </c>
      <c r="H210" s="60">
        <f t="shared" si="13"/>
        <v>100</v>
      </c>
    </row>
    <row r="211" spans="1:8" s="2" customFormat="1" ht="63" customHeight="1">
      <c r="A211" s="48" t="s">
        <v>323</v>
      </c>
      <c r="B211" s="20" t="s">
        <v>42</v>
      </c>
      <c r="C211" s="20">
        <v>1006</v>
      </c>
      <c r="D211" s="20" t="s">
        <v>98</v>
      </c>
      <c r="E211" s="20">
        <v>630</v>
      </c>
      <c r="F211" s="27">
        <v>343.5</v>
      </c>
      <c r="G211" s="27">
        <v>343.5</v>
      </c>
      <c r="H211" s="60">
        <f t="shared" si="13"/>
        <v>100</v>
      </c>
    </row>
    <row r="212" spans="1:8" s="2" customFormat="1" ht="29.25" customHeight="1">
      <c r="A212" s="46" t="s">
        <v>153</v>
      </c>
      <c r="B212" s="20" t="s">
        <v>42</v>
      </c>
      <c r="C212" s="19">
        <v>1100</v>
      </c>
      <c r="D212" s="20"/>
      <c r="E212" s="20"/>
      <c r="F212" s="26">
        <f t="shared" ref="F212:G215" si="14">F213</f>
        <v>592.43205</v>
      </c>
      <c r="G212" s="26">
        <f t="shared" si="14"/>
        <v>592.43205</v>
      </c>
      <c r="H212" s="59">
        <f t="shared" si="13"/>
        <v>100</v>
      </c>
    </row>
    <row r="213" spans="1:8" s="2" customFormat="1" ht="26.25" customHeight="1">
      <c r="A213" s="47" t="s">
        <v>152</v>
      </c>
      <c r="B213" s="20" t="s">
        <v>42</v>
      </c>
      <c r="C213" s="22">
        <v>1102</v>
      </c>
      <c r="D213" s="20"/>
      <c r="E213" s="20"/>
      <c r="F213" s="26">
        <f t="shared" si="14"/>
        <v>592.43205</v>
      </c>
      <c r="G213" s="26">
        <f t="shared" si="14"/>
        <v>592.43205</v>
      </c>
      <c r="H213" s="59">
        <f t="shared" si="13"/>
        <v>100</v>
      </c>
    </row>
    <row r="214" spans="1:8" s="2" customFormat="1" ht="37.5" customHeight="1">
      <c r="A214" s="47" t="s">
        <v>150</v>
      </c>
      <c r="B214" s="20" t="s">
        <v>42</v>
      </c>
      <c r="C214" s="21">
        <v>1102</v>
      </c>
      <c r="D214" s="20" t="s">
        <v>82</v>
      </c>
      <c r="E214" s="20"/>
      <c r="F214" s="27">
        <f t="shared" si="14"/>
        <v>592.43205</v>
      </c>
      <c r="G214" s="27">
        <f t="shared" si="14"/>
        <v>592.43205</v>
      </c>
      <c r="H214" s="60">
        <f t="shared" si="13"/>
        <v>100</v>
      </c>
    </row>
    <row r="215" spans="1:8" s="2" customFormat="1" ht="72.75" customHeight="1">
      <c r="A215" s="46" t="s">
        <v>149</v>
      </c>
      <c r="B215" s="20" t="s">
        <v>42</v>
      </c>
      <c r="C215" s="21">
        <v>1102</v>
      </c>
      <c r="D215" s="20" t="s">
        <v>129</v>
      </c>
      <c r="E215" s="20"/>
      <c r="F215" s="27">
        <f t="shared" si="14"/>
        <v>592.43205</v>
      </c>
      <c r="G215" s="27">
        <f t="shared" si="14"/>
        <v>592.43205</v>
      </c>
      <c r="H215" s="60">
        <f t="shared" si="13"/>
        <v>100</v>
      </c>
    </row>
    <row r="216" spans="1:8" s="2" customFormat="1" ht="67.5" customHeight="1">
      <c r="A216" s="48" t="s">
        <v>290</v>
      </c>
      <c r="B216" s="20" t="s">
        <v>42</v>
      </c>
      <c r="C216" s="21">
        <v>1102</v>
      </c>
      <c r="D216" s="20" t="s">
        <v>129</v>
      </c>
      <c r="E216" s="20">
        <v>441</v>
      </c>
      <c r="F216" s="27">
        <v>592.43205</v>
      </c>
      <c r="G216" s="27">
        <v>592.43205</v>
      </c>
      <c r="H216" s="60">
        <f t="shared" si="13"/>
        <v>100</v>
      </c>
    </row>
    <row r="217" spans="1:8" s="2" customFormat="1" ht="42" customHeight="1">
      <c r="A217" s="45" t="s">
        <v>79</v>
      </c>
      <c r="B217" s="19" t="s">
        <v>40</v>
      </c>
      <c r="C217" s="19"/>
      <c r="D217" s="19"/>
      <c r="E217" s="19"/>
      <c r="F217" s="26">
        <f>F218</f>
        <v>16193.045999999998</v>
      </c>
      <c r="G217" s="26">
        <f>G218</f>
        <v>15683.990180000001</v>
      </c>
      <c r="H217" s="59">
        <f t="shared" si="13"/>
        <v>96.856330674290689</v>
      </c>
    </row>
    <row r="218" spans="1:8" s="2" customFormat="1" ht="38.25" customHeight="1">
      <c r="A218" s="46" t="s">
        <v>140</v>
      </c>
      <c r="B218" s="19" t="s">
        <v>40</v>
      </c>
      <c r="C218" s="19"/>
      <c r="D218" s="19"/>
      <c r="E218" s="19"/>
      <c r="F218" s="26">
        <f>F219+F238+F242+F231</f>
        <v>16193.045999999998</v>
      </c>
      <c r="G218" s="26">
        <f>G219+G238+G242+G231</f>
        <v>15683.990180000001</v>
      </c>
      <c r="H218" s="59">
        <f t="shared" si="13"/>
        <v>96.856330674290689</v>
      </c>
    </row>
    <row r="219" spans="1:8" s="2" customFormat="1" ht="25.5">
      <c r="A219" s="47" t="s">
        <v>142</v>
      </c>
      <c r="B219" s="20" t="s">
        <v>40</v>
      </c>
      <c r="C219" s="19" t="s">
        <v>31</v>
      </c>
      <c r="D219" s="19"/>
      <c r="E219" s="19"/>
      <c r="F219" s="26">
        <f>F220+F227</f>
        <v>5053.0459999999994</v>
      </c>
      <c r="G219" s="26">
        <f>G220+G227</f>
        <v>4543.9901799999998</v>
      </c>
      <c r="H219" s="59">
        <f t="shared" si="13"/>
        <v>89.925763193131431</v>
      </c>
    </row>
    <row r="220" spans="1:8" s="2" customFormat="1" ht="60" customHeight="1">
      <c r="A220" s="46" t="s">
        <v>192</v>
      </c>
      <c r="B220" s="20" t="s">
        <v>40</v>
      </c>
      <c r="C220" s="22" t="s">
        <v>6</v>
      </c>
      <c r="D220" s="20"/>
      <c r="E220" s="20"/>
      <c r="F220" s="26">
        <f t="shared" ref="F220:G221" si="15">F221</f>
        <v>4553.0459999999994</v>
      </c>
      <c r="G220" s="26">
        <f t="shared" si="15"/>
        <v>4543.9901799999998</v>
      </c>
      <c r="H220" s="59">
        <f t="shared" si="13"/>
        <v>99.801104139953793</v>
      </c>
    </row>
    <row r="221" spans="1:8" s="2" customFormat="1" ht="52.5" customHeight="1">
      <c r="A221" s="46" t="s">
        <v>284</v>
      </c>
      <c r="B221" s="20" t="s">
        <v>40</v>
      </c>
      <c r="C221" s="21" t="s">
        <v>6</v>
      </c>
      <c r="D221" s="20" t="s">
        <v>50</v>
      </c>
      <c r="E221" s="20"/>
      <c r="F221" s="27">
        <f t="shared" si="15"/>
        <v>4553.0459999999994</v>
      </c>
      <c r="G221" s="27">
        <f t="shared" si="15"/>
        <v>4543.9901799999998</v>
      </c>
      <c r="H221" s="60">
        <f t="shared" si="13"/>
        <v>99.801104139953793</v>
      </c>
    </row>
    <row r="222" spans="1:8" s="2" customFormat="1" ht="33" customHeight="1">
      <c r="A222" s="46" t="s">
        <v>285</v>
      </c>
      <c r="B222" s="20" t="s">
        <v>40</v>
      </c>
      <c r="C222" s="21" t="s">
        <v>6</v>
      </c>
      <c r="D222" s="20" t="s">
        <v>51</v>
      </c>
      <c r="E222" s="20"/>
      <c r="F222" s="27">
        <f>SUM(F223:F226)</f>
        <v>4553.0459999999994</v>
      </c>
      <c r="G222" s="27">
        <f>SUM(G223:G226)</f>
        <v>4543.9901799999998</v>
      </c>
      <c r="H222" s="60">
        <f t="shared" si="13"/>
        <v>99.801104139953793</v>
      </c>
    </row>
    <row r="223" spans="1:8" s="5" customFormat="1" ht="34.5" customHeight="1">
      <c r="A223" s="48" t="s">
        <v>272</v>
      </c>
      <c r="B223" s="20" t="s">
        <v>40</v>
      </c>
      <c r="C223" s="21" t="s">
        <v>6</v>
      </c>
      <c r="D223" s="20" t="s">
        <v>51</v>
      </c>
      <c r="E223" s="23">
        <v>121</v>
      </c>
      <c r="F223" s="27">
        <v>3971.904</v>
      </c>
      <c r="G223" s="27">
        <v>3962.8679099999999</v>
      </c>
      <c r="H223" s="60">
        <f t="shared" si="13"/>
        <v>99.772499788514523</v>
      </c>
    </row>
    <row r="224" spans="1:8" s="5" customFormat="1" ht="41.25" customHeight="1">
      <c r="A224" s="48" t="s">
        <v>288</v>
      </c>
      <c r="B224" s="20" t="s">
        <v>40</v>
      </c>
      <c r="C224" s="21" t="s">
        <v>6</v>
      </c>
      <c r="D224" s="20" t="s">
        <v>51</v>
      </c>
      <c r="E224" s="23">
        <v>122</v>
      </c>
      <c r="F224" s="27">
        <v>0.6</v>
      </c>
      <c r="G224" s="27">
        <v>0.59031999999999996</v>
      </c>
      <c r="H224" s="60">
        <f t="shared" si="13"/>
        <v>98.38666666666667</v>
      </c>
    </row>
    <row r="225" spans="1:8" s="5" customFormat="1" ht="57" customHeight="1">
      <c r="A225" s="48" t="s">
        <v>273</v>
      </c>
      <c r="B225" s="20" t="s">
        <v>40</v>
      </c>
      <c r="C225" s="21" t="s">
        <v>6</v>
      </c>
      <c r="D225" s="20" t="s">
        <v>51</v>
      </c>
      <c r="E225" s="23">
        <v>242</v>
      </c>
      <c r="F225" s="27">
        <v>286.41190999999998</v>
      </c>
      <c r="G225" s="27">
        <v>286.41190999999998</v>
      </c>
      <c r="H225" s="60">
        <f t="shared" si="13"/>
        <v>100</v>
      </c>
    </row>
    <row r="226" spans="1:8" s="5" customFormat="1" ht="56.25" customHeight="1">
      <c r="A226" s="48" t="s">
        <v>270</v>
      </c>
      <c r="B226" s="20" t="s">
        <v>40</v>
      </c>
      <c r="C226" s="21" t="s">
        <v>6</v>
      </c>
      <c r="D226" s="20" t="s">
        <v>51</v>
      </c>
      <c r="E226" s="23">
        <v>244</v>
      </c>
      <c r="F226" s="27">
        <v>294.13009</v>
      </c>
      <c r="G226" s="27">
        <v>294.12004000000002</v>
      </c>
      <c r="H226" s="60">
        <f t="shared" si="13"/>
        <v>99.996583144553497</v>
      </c>
    </row>
    <row r="227" spans="1:8" s="2" customFormat="1" ht="25.5">
      <c r="A227" s="47" t="s">
        <v>193</v>
      </c>
      <c r="B227" s="20" t="s">
        <v>40</v>
      </c>
      <c r="C227" s="22" t="s">
        <v>126</v>
      </c>
      <c r="D227" s="20"/>
      <c r="E227" s="20"/>
      <c r="F227" s="26">
        <f>F228</f>
        <v>500</v>
      </c>
      <c r="G227" s="26"/>
      <c r="H227" s="59">
        <f t="shared" si="13"/>
        <v>0</v>
      </c>
    </row>
    <row r="228" spans="1:8" s="2" customFormat="1" ht="25.5">
      <c r="A228" s="47" t="s">
        <v>193</v>
      </c>
      <c r="B228" s="20" t="s">
        <v>40</v>
      </c>
      <c r="C228" s="21" t="s">
        <v>126</v>
      </c>
      <c r="D228" s="20" t="s">
        <v>54</v>
      </c>
      <c r="E228" s="20"/>
      <c r="F228" s="27">
        <f>F229</f>
        <v>500</v>
      </c>
      <c r="G228" s="27"/>
      <c r="H228" s="59">
        <f t="shared" si="13"/>
        <v>0</v>
      </c>
    </row>
    <row r="229" spans="1:8" s="2" customFormat="1" ht="37.5" customHeight="1">
      <c r="A229" s="47" t="s">
        <v>194</v>
      </c>
      <c r="B229" s="20" t="s">
        <v>40</v>
      </c>
      <c r="C229" s="21" t="s">
        <v>126</v>
      </c>
      <c r="D229" s="20" t="s">
        <v>53</v>
      </c>
      <c r="E229" s="20"/>
      <c r="F229" s="27">
        <f>F230</f>
        <v>500</v>
      </c>
      <c r="G229" s="27"/>
      <c r="H229" s="59">
        <f t="shared" si="13"/>
        <v>0</v>
      </c>
    </row>
    <row r="230" spans="1:8" s="2" customFormat="1" ht="28.5" customHeight="1">
      <c r="A230" s="48" t="s">
        <v>278</v>
      </c>
      <c r="B230" s="20" t="s">
        <v>40</v>
      </c>
      <c r="C230" s="21" t="s">
        <v>126</v>
      </c>
      <c r="D230" s="20" t="s">
        <v>53</v>
      </c>
      <c r="E230" s="20">
        <v>870</v>
      </c>
      <c r="F230" s="27">
        <f>500</f>
        <v>500</v>
      </c>
      <c r="G230" s="27"/>
      <c r="H230" s="59">
        <f t="shared" si="13"/>
        <v>0</v>
      </c>
    </row>
    <row r="231" spans="1:8" s="2" customFormat="1" ht="25.5">
      <c r="A231" s="47" t="s">
        <v>168</v>
      </c>
      <c r="B231" s="20" t="s">
        <v>40</v>
      </c>
      <c r="C231" s="19" t="s">
        <v>27</v>
      </c>
      <c r="D231" s="20"/>
      <c r="E231" s="20"/>
      <c r="F231" s="26">
        <f t="shared" ref="F231:G234" si="16">F232</f>
        <v>170</v>
      </c>
      <c r="G231" s="26">
        <f t="shared" si="16"/>
        <v>170</v>
      </c>
      <c r="H231" s="59">
        <f t="shared" si="13"/>
        <v>100</v>
      </c>
    </row>
    <row r="232" spans="1:8" s="2" customFormat="1" ht="25.5">
      <c r="A232" s="46" t="s">
        <v>195</v>
      </c>
      <c r="B232" s="20" t="s">
        <v>40</v>
      </c>
      <c r="C232" s="20" t="s">
        <v>85</v>
      </c>
      <c r="D232" s="21"/>
      <c r="E232" s="21"/>
      <c r="F232" s="27">
        <f t="shared" si="16"/>
        <v>170</v>
      </c>
      <c r="G232" s="27">
        <f t="shared" si="16"/>
        <v>170</v>
      </c>
      <c r="H232" s="60">
        <f t="shared" si="13"/>
        <v>100</v>
      </c>
    </row>
    <row r="233" spans="1:8" s="2" customFormat="1" ht="25.5">
      <c r="A233" s="46" t="s">
        <v>196</v>
      </c>
      <c r="B233" s="20" t="s">
        <v>40</v>
      </c>
      <c r="C233" s="20" t="s">
        <v>85</v>
      </c>
      <c r="D233" s="21" t="s">
        <v>86</v>
      </c>
      <c r="E233" s="21"/>
      <c r="F233" s="27">
        <f t="shared" si="16"/>
        <v>170</v>
      </c>
      <c r="G233" s="27">
        <f t="shared" si="16"/>
        <v>170</v>
      </c>
      <c r="H233" s="60">
        <f t="shared" si="13"/>
        <v>100</v>
      </c>
    </row>
    <row r="234" spans="1:8" s="2" customFormat="1" ht="57.75" customHeight="1">
      <c r="A234" s="46" t="s">
        <v>197</v>
      </c>
      <c r="B234" s="20" t="s">
        <v>40</v>
      </c>
      <c r="C234" s="20" t="s">
        <v>85</v>
      </c>
      <c r="D234" s="21" t="s">
        <v>87</v>
      </c>
      <c r="E234" s="21"/>
      <c r="F234" s="27">
        <f t="shared" si="16"/>
        <v>170</v>
      </c>
      <c r="G234" s="27">
        <f t="shared" si="16"/>
        <v>170</v>
      </c>
      <c r="H234" s="60">
        <f t="shared" si="13"/>
        <v>100</v>
      </c>
    </row>
    <row r="235" spans="1:8" s="2" customFormat="1" ht="61.15" customHeight="1">
      <c r="A235" s="48" t="s">
        <v>268</v>
      </c>
      <c r="B235" s="20" t="s">
        <v>40</v>
      </c>
      <c r="C235" s="20" t="s">
        <v>85</v>
      </c>
      <c r="D235" s="21" t="s">
        <v>87</v>
      </c>
      <c r="E235" s="21">
        <v>810</v>
      </c>
      <c r="F235" s="27">
        <v>170</v>
      </c>
      <c r="G235" s="27">
        <v>170</v>
      </c>
      <c r="H235" s="60">
        <f t="shared" si="13"/>
        <v>100</v>
      </c>
    </row>
    <row r="236" spans="1:8" s="2" customFormat="1" ht="39" customHeight="1">
      <c r="A236" s="47" t="s">
        <v>170</v>
      </c>
      <c r="B236" s="20" t="s">
        <v>40</v>
      </c>
      <c r="C236" s="19" t="s">
        <v>28</v>
      </c>
      <c r="D236" s="20"/>
      <c r="E236" s="20"/>
      <c r="F236" s="26">
        <f>F242+F237</f>
        <v>10970</v>
      </c>
      <c r="G236" s="26">
        <f>G242+G237</f>
        <v>10970</v>
      </c>
      <c r="H236" s="59">
        <f t="shared" si="13"/>
        <v>100</v>
      </c>
    </row>
    <row r="237" spans="1:8" s="2" customFormat="1" ht="30" customHeight="1">
      <c r="A237" s="47" t="s">
        <v>174</v>
      </c>
      <c r="B237" s="20" t="s">
        <v>40</v>
      </c>
      <c r="C237" s="22" t="s">
        <v>25</v>
      </c>
      <c r="D237" s="20"/>
      <c r="E237" s="20"/>
      <c r="F237" s="26">
        <f t="shared" ref="F237:G240" si="17">F238</f>
        <v>1942</v>
      </c>
      <c r="G237" s="26">
        <f t="shared" si="17"/>
        <v>1942</v>
      </c>
      <c r="H237" s="59">
        <f t="shared" si="13"/>
        <v>100</v>
      </c>
    </row>
    <row r="238" spans="1:8" s="2" customFormat="1" ht="33.75" customHeight="1">
      <c r="A238" s="46" t="s">
        <v>198</v>
      </c>
      <c r="B238" s="20" t="s">
        <v>40</v>
      </c>
      <c r="C238" s="21" t="s">
        <v>25</v>
      </c>
      <c r="D238" s="21" t="s">
        <v>49</v>
      </c>
      <c r="E238" s="21"/>
      <c r="F238" s="27">
        <f t="shared" si="17"/>
        <v>1942</v>
      </c>
      <c r="G238" s="27">
        <f t="shared" si="17"/>
        <v>1942</v>
      </c>
      <c r="H238" s="60">
        <f t="shared" si="13"/>
        <v>100</v>
      </c>
    </row>
    <row r="239" spans="1:8" s="2" customFormat="1" ht="42.75" customHeight="1">
      <c r="A239" s="46" t="s">
        <v>199</v>
      </c>
      <c r="B239" s="20" t="s">
        <v>40</v>
      </c>
      <c r="C239" s="21" t="s">
        <v>25</v>
      </c>
      <c r="D239" s="21" t="s">
        <v>72</v>
      </c>
      <c r="E239" s="21"/>
      <c r="F239" s="27">
        <f t="shared" si="17"/>
        <v>1942</v>
      </c>
      <c r="G239" s="27">
        <f t="shared" si="17"/>
        <v>1942</v>
      </c>
      <c r="H239" s="60">
        <f t="shared" si="13"/>
        <v>100</v>
      </c>
    </row>
    <row r="240" spans="1:8" s="2" customFormat="1" ht="52.5" customHeight="1">
      <c r="A240" s="46" t="s">
        <v>229</v>
      </c>
      <c r="B240" s="20" t="s">
        <v>40</v>
      </c>
      <c r="C240" s="21" t="s">
        <v>25</v>
      </c>
      <c r="D240" s="21" t="s">
        <v>134</v>
      </c>
      <c r="E240" s="20"/>
      <c r="F240" s="27">
        <f t="shared" si="17"/>
        <v>1942</v>
      </c>
      <c r="G240" s="27">
        <f t="shared" si="17"/>
        <v>1942</v>
      </c>
      <c r="H240" s="60">
        <f t="shared" si="13"/>
        <v>100</v>
      </c>
    </row>
    <row r="241" spans="1:8" s="2" customFormat="1" ht="63" customHeight="1">
      <c r="A241" s="48" t="s">
        <v>268</v>
      </c>
      <c r="B241" s="20" t="s">
        <v>40</v>
      </c>
      <c r="C241" s="21" t="s">
        <v>25</v>
      </c>
      <c r="D241" s="21" t="s">
        <v>134</v>
      </c>
      <c r="E241" s="21">
        <v>810</v>
      </c>
      <c r="F241" s="27">
        <f>1900+1942-1900</f>
        <v>1942</v>
      </c>
      <c r="G241" s="27">
        <f>1900+1942-1900</f>
        <v>1942</v>
      </c>
      <c r="H241" s="60">
        <f t="shared" si="13"/>
        <v>100</v>
      </c>
    </row>
    <row r="242" spans="1:8" s="2" customFormat="1" ht="27" customHeight="1">
      <c r="A242" s="47" t="s">
        <v>175</v>
      </c>
      <c r="B242" s="20" t="s">
        <v>40</v>
      </c>
      <c r="C242" s="22" t="s">
        <v>46</v>
      </c>
      <c r="D242" s="21"/>
      <c r="E242" s="21"/>
      <c r="F242" s="26">
        <f>F243</f>
        <v>9028</v>
      </c>
      <c r="G242" s="26">
        <f>G243</f>
        <v>9028</v>
      </c>
      <c r="H242" s="59">
        <f t="shared" si="13"/>
        <v>100</v>
      </c>
    </row>
    <row r="243" spans="1:8" s="2" customFormat="1" ht="25.5">
      <c r="A243" s="47" t="s">
        <v>175</v>
      </c>
      <c r="B243" s="20" t="s">
        <v>40</v>
      </c>
      <c r="C243" s="22" t="s">
        <v>46</v>
      </c>
      <c r="D243" s="20" t="s">
        <v>68</v>
      </c>
      <c r="E243" s="21"/>
      <c r="F243" s="26">
        <f>F244+F247</f>
        <v>9028</v>
      </c>
      <c r="G243" s="26">
        <f>G244+G247</f>
        <v>9028</v>
      </c>
      <c r="H243" s="59">
        <f t="shared" si="13"/>
        <v>100</v>
      </c>
    </row>
    <row r="244" spans="1:8" s="2" customFormat="1" ht="31.5" customHeight="1">
      <c r="A244" s="46" t="s">
        <v>200</v>
      </c>
      <c r="B244" s="20" t="s">
        <v>40</v>
      </c>
      <c r="C244" s="22" t="s">
        <v>46</v>
      </c>
      <c r="D244" s="20" t="s">
        <v>70</v>
      </c>
      <c r="E244" s="20"/>
      <c r="F244" s="26">
        <f>F245</f>
        <v>8048</v>
      </c>
      <c r="G244" s="26">
        <f>G245</f>
        <v>8048</v>
      </c>
      <c r="H244" s="59">
        <f t="shared" si="13"/>
        <v>100</v>
      </c>
    </row>
    <row r="245" spans="1:8" s="2" customFormat="1" ht="64.150000000000006" customHeight="1">
      <c r="A245" s="48" t="s">
        <v>268</v>
      </c>
      <c r="B245" s="20" t="s">
        <v>40</v>
      </c>
      <c r="C245" s="21" t="s">
        <v>46</v>
      </c>
      <c r="D245" s="20" t="s">
        <v>70</v>
      </c>
      <c r="E245" s="21">
        <v>810</v>
      </c>
      <c r="F245" s="27">
        <v>8048</v>
      </c>
      <c r="G245" s="27">
        <v>8048</v>
      </c>
      <c r="H245" s="60">
        <f t="shared" si="13"/>
        <v>100</v>
      </c>
    </row>
    <row r="246" spans="1:8" s="2" customFormat="1" ht="45.75" customHeight="1">
      <c r="A246" s="46" t="s">
        <v>236</v>
      </c>
      <c r="B246" s="20" t="s">
        <v>40</v>
      </c>
      <c r="C246" s="22" t="s">
        <v>46</v>
      </c>
      <c r="D246" s="20" t="s">
        <v>71</v>
      </c>
      <c r="E246" s="20"/>
      <c r="F246" s="26">
        <f>F247</f>
        <v>980</v>
      </c>
      <c r="G246" s="26">
        <f>G247</f>
        <v>980</v>
      </c>
      <c r="H246" s="59">
        <f t="shared" si="13"/>
        <v>100</v>
      </c>
    </row>
    <row r="247" spans="1:8" s="2" customFormat="1" ht="78" customHeight="1">
      <c r="A247" s="46" t="s">
        <v>125</v>
      </c>
      <c r="B247" s="20" t="s">
        <v>40</v>
      </c>
      <c r="C247" s="22" t="s">
        <v>46</v>
      </c>
      <c r="D247" s="20" t="s">
        <v>108</v>
      </c>
      <c r="E247" s="20"/>
      <c r="F247" s="27">
        <f>F248</f>
        <v>980</v>
      </c>
      <c r="G247" s="27">
        <f>G248</f>
        <v>980</v>
      </c>
      <c r="H247" s="60">
        <f t="shared" si="13"/>
        <v>100</v>
      </c>
    </row>
    <row r="248" spans="1:8" s="2" customFormat="1" ht="63" customHeight="1">
      <c r="A248" s="48" t="s">
        <v>268</v>
      </c>
      <c r="B248" s="20" t="s">
        <v>40</v>
      </c>
      <c r="C248" s="21" t="s">
        <v>46</v>
      </c>
      <c r="D248" s="20" t="s">
        <v>108</v>
      </c>
      <c r="E248" s="21">
        <v>810</v>
      </c>
      <c r="F248" s="27">
        <v>980</v>
      </c>
      <c r="G248" s="27">
        <v>980</v>
      </c>
      <c r="H248" s="60">
        <f t="shared" si="13"/>
        <v>100</v>
      </c>
    </row>
    <row r="249" spans="1:8" s="2" customFormat="1" ht="84" customHeight="1">
      <c r="A249" s="45" t="s">
        <v>235</v>
      </c>
      <c r="B249" s="19" t="s">
        <v>124</v>
      </c>
      <c r="C249" s="20"/>
      <c r="D249" s="20"/>
      <c r="E249" s="20"/>
      <c r="F249" s="26">
        <f>F251+F267</f>
        <v>6662.49</v>
      </c>
      <c r="G249" s="26">
        <f>G251+G267</f>
        <v>6616.2109699999992</v>
      </c>
      <c r="H249" s="59">
        <f t="shared" si="13"/>
        <v>99.305379370175402</v>
      </c>
    </row>
    <row r="250" spans="1:8" s="2" customFormat="1" ht="39" customHeight="1">
      <c r="A250" s="46" t="s">
        <v>140</v>
      </c>
      <c r="B250" s="19" t="s">
        <v>124</v>
      </c>
      <c r="C250" s="20"/>
      <c r="D250" s="20"/>
      <c r="E250" s="20"/>
      <c r="F250" s="26">
        <f>F249</f>
        <v>6662.49</v>
      </c>
      <c r="G250" s="26">
        <f>G249</f>
        <v>6616.2109699999992</v>
      </c>
      <c r="H250" s="59">
        <f t="shared" si="13"/>
        <v>99.305379370175402</v>
      </c>
    </row>
    <row r="251" spans="1:8" s="2" customFormat="1" ht="25.5">
      <c r="A251" s="47" t="s">
        <v>142</v>
      </c>
      <c r="B251" s="20" t="s">
        <v>124</v>
      </c>
      <c r="C251" s="19" t="s">
        <v>31</v>
      </c>
      <c r="D251" s="20"/>
      <c r="E251" s="20"/>
      <c r="F251" s="26">
        <f>F252</f>
        <v>6262.49</v>
      </c>
      <c r="G251" s="26">
        <f>G252</f>
        <v>6225.7164299999995</v>
      </c>
      <c r="H251" s="59">
        <f t="shared" si="13"/>
        <v>99.412796347778595</v>
      </c>
    </row>
    <row r="252" spans="1:8" s="2" customFormat="1" ht="36" customHeight="1">
      <c r="A252" s="46" t="s">
        <v>231</v>
      </c>
      <c r="B252" s="20" t="s">
        <v>124</v>
      </c>
      <c r="C252" s="19" t="s">
        <v>135</v>
      </c>
      <c r="D252" s="20"/>
      <c r="E252" s="20"/>
      <c r="F252" s="26">
        <f>F253+F260+F263</f>
        <v>6262.49</v>
      </c>
      <c r="G252" s="26">
        <f>G253+G260+G263</f>
        <v>6225.7164299999995</v>
      </c>
      <c r="H252" s="59">
        <f t="shared" si="13"/>
        <v>99.412796347778595</v>
      </c>
    </row>
    <row r="253" spans="1:8" s="2" customFormat="1" ht="54.75" customHeight="1">
      <c r="A253" s="46" t="s">
        <v>284</v>
      </c>
      <c r="B253" s="20" t="s">
        <v>124</v>
      </c>
      <c r="C253" s="19" t="s">
        <v>135</v>
      </c>
      <c r="D253" s="20" t="s">
        <v>50</v>
      </c>
      <c r="E253" s="20"/>
      <c r="F253" s="26">
        <f>F254</f>
        <v>2983.2249999999999</v>
      </c>
      <c r="G253" s="26">
        <f>G254</f>
        <v>2980.3977699999996</v>
      </c>
      <c r="H253" s="59">
        <f t="shared" si="13"/>
        <v>99.905229072564069</v>
      </c>
    </row>
    <row r="254" spans="1:8" s="2" customFormat="1" ht="29.25" customHeight="1">
      <c r="A254" s="46" t="s">
        <v>285</v>
      </c>
      <c r="B254" s="20" t="s">
        <v>124</v>
      </c>
      <c r="C254" s="20" t="s">
        <v>135</v>
      </c>
      <c r="D254" s="21" t="s">
        <v>51</v>
      </c>
      <c r="E254" s="21"/>
      <c r="F254" s="27">
        <f>SUM(F255:F259)</f>
        <v>2983.2249999999999</v>
      </c>
      <c r="G254" s="27">
        <f>SUM(G255:G259)</f>
        <v>2980.3977699999996</v>
      </c>
      <c r="H254" s="59">
        <f t="shared" si="13"/>
        <v>99.905229072564069</v>
      </c>
    </row>
    <row r="255" spans="1:8" s="5" customFormat="1" ht="33.75" customHeight="1">
      <c r="A255" s="48" t="s">
        <v>272</v>
      </c>
      <c r="B255" s="20" t="s">
        <v>124</v>
      </c>
      <c r="C255" s="20" t="s">
        <v>135</v>
      </c>
      <c r="D255" s="21" t="s">
        <v>51</v>
      </c>
      <c r="E255" s="23">
        <v>121</v>
      </c>
      <c r="F255" s="27">
        <v>2324.54</v>
      </c>
      <c r="G255" s="27">
        <v>2324.2754799999998</v>
      </c>
      <c r="H255" s="59">
        <f t="shared" si="13"/>
        <v>99.988620544279712</v>
      </c>
    </row>
    <row r="256" spans="1:8" s="5" customFormat="1" ht="53.25" customHeight="1">
      <c r="A256" s="48" t="s">
        <v>275</v>
      </c>
      <c r="B256" s="20" t="s">
        <v>124</v>
      </c>
      <c r="C256" s="20" t="s">
        <v>135</v>
      </c>
      <c r="D256" s="21" t="s">
        <v>51</v>
      </c>
      <c r="E256" s="23">
        <v>122</v>
      </c>
      <c r="F256" s="27">
        <v>0.6</v>
      </c>
      <c r="G256" s="27">
        <v>0.6</v>
      </c>
      <c r="H256" s="59">
        <f t="shared" si="13"/>
        <v>100</v>
      </c>
    </row>
    <row r="257" spans="1:8" s="5" customFormat="1" ht="47.25" customHeight="1">
      <c r="A257" s="48" t="s">
        <v>273</v>
      </c>
      <c r="B257" s="20" t="s">
        <v>124</v>
      </c>
      <c r="C257" s="20" t="s">
        <v>135</v>
      </c>
      <c r="D257" s="21" t="s">
        <v>51</v>
      </c>
      <c r="E257" s="23">
        <v>242</v>
      </c>
      <c r="F257" s="27">
        <v>370.64800000000002</v>
      </c>
      <c r="G257" s="27">
        <v>370.64028999999999</v>
      </c>
      <c r="H257" s="59">
        <f t="shared" si="13"/>
        <v>99.99791985927348</v>
      </c>
    </row>
    <row r="258" spans="1:8" s="5" customFormat="1" ht="52.5" customHeight="1">
      <c r="A258" s="48" t="s">
        <v>270</v>
      </c>
      <c r="B258" s="20" t="s">
        <v>124</v>
      </c>
      <c r="C258" s="20" t="s">
        <v>135</v>
      </c>
      <c r="D258" s="21" t="s">
        <v>51</v>
      </c>
      <c r="E258" s="23">
        <v>244</v>
      </c>
      <c r="F258" s="27">
        <v>282.43700000000001</v>
      </c>
      <c r="G258" s="27">
        <v>282.43700000000001</v>
      </c>
      <c r="H258" s="59">
        <f t="shared" si="13"/>
        <v>100</v>
      </c>
    </row>
    <row r="259" spans="1:8" s="5" customFormat="1" ht="39" customHeight="1">
      <c r="A259" s="48" t="s">
        <v>274</v>
      </c>
      <c r="B259" s="20" t="s">
        <v>124</v>
      </c>
      <c r="C259" s="20" t="s">
        <v>135</v>
      </c>
      <c r="D259" s="21" t="s">
        <v>51</v>
      </c>
      <c r="E259" s="23">
        <v>851</v>
      </c>
      <c r="F259" s="27">
        <v>5</v>
      </c>
      <c r="G259" s="27">
        <v>2.4449999999999998</v>
      </c>
      <c r="H259" s="59">
        <f t="shared" si="13"/>
        <v>48.9</v>
      </c>
    </row>
    <row r="260" spans="1:8" s="2" customFormat="1" ht="63" customHeight="1">
      <c r="A260" s="46" t="s">
        <v>256</v>
      </c>
      <c r="B260" s="20" t="s">
        <v>124</v>
      </c>
      <c r="C260" s="19" t="s">
        <v>135</v>
      </c>
      <c r="D260" s="21" t="s">
        <v>76</v>
      </c>
      <c r="E260" s="21"/>
      <c r="F260" s="26">
        <f>F261</f>
        <v>1800.6189999999999</v>
      </c>
      <c r="G260" s="26">
        <f>G261</f>
        <v>1766.67266</v>
      </c>
      <c r="H260" s="59">
        <f t="shared" si="13"/>
        <v>98.114740542002494</v>
      </c>
    </row>
    <row r="261" spans="1:8" s="2" customFormat="1" ht="60.75" customHeight="1">
      <c r="A261" s="46" t="s">
        <v>201</v>
      </c>
      <c r="B261" s="20" t="s">
        <v>124</v>
      </c>
      <c r="C261" s="20" t="s">
        <v>135</v>
      </c>
      <c r="D261" s="21" t="s">
        <v>75</v>
      </c>
      <c r="E261" s="21"/>
      <c r="F261" s="27">
        <f>F262</f>
        <v>1800.6189999999999</v>
      </c>
      <c r="G261" s="27">
        <f>G262</f>
        <v>1766.67266</v>
      </c>
      <c r="H261" s="60">
        <f t="shared" si="13"/>
        <v>98.114740542002494</v>
      </c>
    </row>
    <row r="262" spans="1:8" s="2" customFormat="1" ht="54" customHeight="1">
      <c r="A262" s="48" t="s">
        <v>270</v>
      </c>
      <c r="B262" s="20" t="s">
        <v>124</v>
      </c>
      <c r="C262" s="20" t="s">
        <v>135</v>
      </c>
      <c r="D262" s="21" t="s">
        <v>75</v>
      </c>
      <c r="E262" s="23">
        <v>244</v>
      </c>
      <c r="F262" s="27">
        <v>1800.6189999999999</v>
      </c>
      <c r="G262" s="27">
        <v>1766.67266</v>
      </c>
      <c r="H262" s="60">
        <f t="shared" si="13"/>
        <v>98.114740542002494</v>
      </c>
    </row>
    <row r="263" spans="1:8" s="9" customFormat="1" ht="51" customHeight="1">
      <c r="A263" s="46" t="s">
        <v>161</v>
      </c>
      <c r="B263" s="20" t="s">
        <v>124</v>
      </c>
      <c r="C263" s="19" t="s">
        <v>135</v>
      </c>
      <c r="D263" s="20" t="s">
        <v>11</v>
      </c>
      <c r="E263" s="20"/>
      <c r="F263" s="26">
        <f t="shared" ref="F263:G265" si="18">F264</f>
        <v>1478.646</v>
      </c>
      <c r="G263" s="26">
        <f t="shared" si="18"/>
        <v>1478.646</v>
      </c>
      <c r="H263" s="59">
        <f t="shared" si="13"/>
        <v>100</v>
      </c>
    </row>
    <row r="264" spans="1:8" s="9" customFormat="1" ht="40.5" customHeight="1">
      <c r="A264" s="46" t="s">
        <v>162</v>
      </c>
      <c r="B264" s="20" t="s">
        <v>124</v>
      </c>
      <c r="C264" s="20" t="s">
        <v>135</v>
      </c>
      <c r="D264" s="20" t="s">
        <v>48</v>
      </c>
      <c r="E264" s="20"/>
      <c r="F264" s="27">
        <f t="shared" si="18"/>
        <v>1478.646</v>
      </c>
      <c r="G264" s="27">
        <f t="shared" si="18"/>
        <v>1478.646</v>
      </c>
      <c r="H264" s="60">
        <f t="shared" si="13"/>
        <v>100</v>
      </c>
    </row>
    <row r="265" spans="1:8" s="9" customFormat="1" ht="87.75" customHeight="1">
      <c r="A265" s="46" t="s">
        <v>355</v>
      </c>
      <c r="B265" s="20" t="s">
        <v>124</v>
      </c>
      <c r="C265" s="20" t="s">
        <v>135</v>
      </c>
      <c r="D265" s="20" t="s">
        <v>357</v>
      </c>
      <c r="E265" s="20"/>
      <c r="F265" s="27">
        <f t="shared" si="18"/>
        <v>1478.646</v>
      </c>
      <c r="G265" s="27">
        <f t="shared" si="18"/>
        <v>1478.646</v>
      </c>
      <c r="H265" s="60">
        <f t="shared" si="13"/>
        <v>100</v>
      </c>
    </row>
    <row r="266" spans="1:8" s="9" customFormat="1" ht="35.25" customHeight="1">
      <c r="A266" s="48" t="s">
        <v>356</v>
      </c>
      <c r="B266" s="20" t="s">
        <v>124</v>
      </c>
      <c r="C266" s="20" t="s">
        <v>135</v>
      </c>
      <c r="D266" s="20" t="s">
        <v>357</v>
      </c>
      <c r="E266" s="23">
        <v>880</v>
      </c>
      <c r="F266" s="27">
        <v>1478.646</v>
      </c>
      <c r="G266" s="27">
        <v>1478.646</v>
      </c>
      <c r="H266" s="60">
        <f t="shared" si="13"/>
        <v>100</v>
      </c>
    </row>
    <row r="267" spans="1:8" s="2" customFormat="1" ht="36.75" customHeight="1">
      <c r="A267" s="47" t="s">
        <v>168</v>
      </c>
      <c r="B267" s="20" t="s">
        <v>124</v>
      </c>
      <c r="C267" s="19" t="s">
        <v>27</v>
      </c>
      <c r="D267" s="20"/>
      <c r="E267" s="20"/>
      <c r="F267" s="26">
        <f t="shared" ref="F267:G270" si="19">F268</f>
        <v>400</v>
      </c>
      <c r="G267" s="26">
        <f t="shared" si="19"/>
        <v>390.49453999999997</v>
      </c>
      <c r="H267" s="59">
        <f t="shared" si="13"/>
        <v>97.623634999999993</v>
      </c>
    </row>
    <row r="268" spans="1:8" s="2" customFormat="1" ht="40.5" customHeight="1">
      <c r="A268" s="47" t="s">
        <v>12</v>
      </c>
      <c r="B268" s="20" t="s">
        <v>124</v>
      </c>
      <c r="C268" s="22" t="s">
        <v>43</v>
      </c>
      <c r="D268" s="20"/>
      <c r="E268" s="20"/>
      <c r="F268" s="26">
        <f t="shared" si="19"/>
        <v>400</v>
      </c>
      <c r="G268" s="26">
        <f t="shared" si="19"/>
        <v>390.49453999999997</v>
      </c>
      <c r="H268" s="59">
        <f t="shared" si="13"/>
        <v>97.623634999999993</v>
      </c>
    </row>
    <row r="269" spans="1:8" s="2" customFormat="1" ht="40.5" customHeight="1">
      <c r="A269" s="47" t="s">
        <v>202</v>
      </c>
      <c r="B269" s="20" t="s">
        <v>124</v>
      </c>
      <c r="C269" s="21" t="s">
        <v>43</v>
      </c>
      <c r="D269" s="21" t="s">
        <v>13</v>
      </c>
      <c r="E269" s="21"/>
      <c r="F269" s="27">
        <f t="shared" si="19"/>
        <v>400</v>
      </c>
      <c r="G269" s="27">
        <f t="shared" si="19"/>
        <v>390.49453999999997</v>
      </c>
      <c r="H269" s="60">
        <f t="shared" si="13"/>
        <v>97.623634999999993</v>
      </c>
    </row>
    <row r="270" spans="1:8" s="2" customFormat="1" ht="38.25" customHeight="1">
      <c r="A270" s="47" t="s">
        <v>14</v>
      </c>
      <c r="B270" s="20" t="s">
        <v>124</v>
      </c>
      <c r="C270" s="21" t="s">
        <v>43</v>
      </c>
      <c r="D270" s="21" t="s">
        <v>45</v>
      </c>
      <c r="E270" s="21"/>
      <c r="F270" s="27">
        <f t="shared" si="19"/>
        <v>400</v>
      </c>
      <c r="G270" s="27">
        <f t="shared" si="19"/>
        <v>390.49453999999997</v>
      </c>
      <c r="H270" s="60">
        <f t="shared" si="13"/>
        <v>97.623634999999993</v>
      </c>
    </row>
    <row r="271" spans="1:8" s="2" customFormat="1" ht="53.25" customHeight="1">
      <c r="A271" s="48" t="s">
        <v>270</v>
      </c>
      <c r="B271" s="20" t="s">
        <v>124</v>
      </c>
      <c r="C271" s="21" t="s">
        <v>43</v>
      </c>
      <c r="D271" s="21" t="s">
        <v>45</v>
      </c>
      <c r="E271" s="23">
        <v>244</v>
      </c>
      <c r="F271" s="27">
        <v>400</v>
      </c>
      <c r="G271" s="27">
        <v>390.49453999999997</v>
      </c>
      <c r="H271" s="60">
        <f t="shared" si="13"/>
        <v>97.623634999999993</v>
      </c>
    </row>
    <row r="272" spans="1:8" s="2" customFormat="1" ht="39.75" customHeight="1">
      <c r="A272" s="45" t="s">
        <v>233</v>
      </c>
      <c r="B272" s="19" t="s">
        <v>41</v>
      </c>
      <c r="C272" s="19"/>
      <c r="D272" s="19"/>
      <c r="E272" s="19"/>
      <c r="F272" s="26">
        <f>F275+F363</f>
        <v>178997.04400000002</v>
      </c>
      <c r="G272" s="26">
        <f>G275+G363</f>
        <v>178506.21202000001</v>
      </c>
      <c r="H272" s="59">
        <f t="shared" ref="H272:H335" si="20">G272/F272*100</f>
        <v>99.725787661610767</v>
      </c>
    </row>
    <row r="273" spans="1:8" s="2" customFormat="1" ht="39.75" customHeight="1">
      <c r="A273" s="46" t="s">
        <v>140</v>
      </c>
      <c r="B273" s="19" t="s">
        <v>41</v>
      </c>
      <c r="C273" s="19"/>
      <c r="D273" s="19"/>
      <c r="E273" s="19"/>
      <c r="F273" s="26">
        <f>F296+F301+F333+F285+F320+F288+F322+F283+F299+F309+F317+F329+F364+F277</f>
        <v>112734.74400000002</v>
      </c>
      <c r="G273" s="26">
        <f>G296+G301+G333+G285+G320+G288+G322+G283+G299+G309+G317+G329+G364+G277</f>
        <v>112554.53850000002</v>
      </c>
      <c r="H273" s="59">
        <f t="shared" si="20"/>
        <v>99.840150876645453</v>
      </c>
    </row>
    <row r="274" spans="1:8" s="2" customFormat="1" ht="47.25" customHeight="1">
      <c r="A274" s="46" t="s">
        <v>141</v>
      </c>
      <c r="B274" s="19" t="s">
        <v>41</v>
      </c>
      <c r="C274" s="19"/>
      <c r="D274" s="19"/>
      <c r="E274" s="19"/>
      <c r="F274" s="26">
        <f>F370+F315+F281+F292+F313+F331+F326</f>
        <v>66262.3</v>
      </c>
      <c r="G274" s="26">
        <f>G370+G315+G281+G292+G313+G331+G326</f>
        <v>65951.673519999997</v>
      </c>
      <c r="H274" s="59">
        <f t="shared" si="20"/>
        <v>99.531216875961135</v>
      </c>
    </row>
    <row r="275" spans="1:8" s="2" customFormat="1" ht="30.75" customHeight="1">
      <c r="A275" s="47" t="s">
        <v>178</v>
      </c>
      <c r="B275" s="20" t="s">
        <v>41</v>
      </c>
      <c r="C275" s="19" t="s">
        <v>30</v>
      </c>
      <c r="D275" s="19"/>
      <c r="E275" s="19"/>
      <c r="F275" s="26">
        <f>F276+F290+F333+F324</f>
        <v>175945.34400000001</v>
      </c>
      <c r="G275" s="26">
        <f>G276+G290+G333+G324</f>
        <v>175681.21668000001</v>
      </c>
      <c r="H275" s="59">
        <f t="shared" si="20"/>
        <v>99.849881040330345</v>
      </c>
    </row>
    <row r="276" spans="1:8" s="2" customFormat="1" ht="35.25" customHeight="1">
      <c r="A276" s="47" t="s">
        <v>203</v>
      </c>
      <c r="B276" s="20" t="s">
        <v>41</v>
      </c>
      <c r="C276" s="19" t="s">
        <v>3</v>
      </c>
      <c r="D276" s="20"/>
      <c r="E276" s="20"/>
      <c r="F276" s="26">
        <f>F280+F288+F277</f>
        <v>56919.027999999998</v>
      </c>
      <c r="G276" s="26">
        <f>G280+G288+G277</f>
        <v>56919.027999999998</v>
      </c>
      <c r="H276" s="59">
        <f t="shared" si="20"/>
        <v>100</v>
      </c>
    </row>
    <row r="277" spans="1:8" s="9" customFormat="1" ht="35.25" customHeight="1">
      <c r="A277" s="47" t="s">
        <v>375</v>
      </c>
      <c r="B277" s="20" t="s">
        <v>41</v>
      </c>
      <c r="C277" s="19" t="s">
        <v>3</v>
      </c>
      <c r="D277" s="20" t="s">
        <v>377</v>
      </c>
      <c r="E277" s="20"/>
      <c r="F277" s="26">
        <f>F278</f>
        <v>138.5</v>
      </c>
      <c r="G277" s="26">
        <f>G278</f>
        <v>138.5</v>
      </c>
      <c r="H277" s="59">
        <f t="shared" si="20"/>
        <v>100</v>
      </c>
    </row>
    <row r="278" spans="1:8" s="9" customFormat="1" ht="51" customHeight="1">
      <c r="A278" s="47" t="s">
        <v>404</v>
      </c>
      <c r="B278" s="20" t="s">
        <v>41</v>
      </c>
      <c r="C278" s="19" t="s">
        <v>3</v>
      </c>
      <c r="D278" s="20" t="s">
        <v>403</v>
      </c>
      <c r="E278" s="20"/>
      <c r="F278" s="27">
        <f>F279</f>
        <v>138.5</v>
      </c>
      <c r="G278" s="27">
        <f>G279</f>
        <v>138.5</v>
      </c>
      <c r="H278" s="59">
        <f t="shared" si="20"/>
        <v>100</v>
      </c>
    </row>
    <row r="279" spans="1:8" s="9" customFormat="1" ht="39.75" customHeight="1">
      <c r="A279" s="48" t="s">
        <v>271</v>
      </c>
      <c r="B279" s="20" t="s">
        <v>41</v>
      </c>
      <c r="C279" s="19" t="s">
        <v>3</v>
      </c>
      <c r="D279" s="20" t="s">
        <v>403</v>
      </c>
      <c r="E279" s="20">
        <v>612</v>
      </c>
      <c r="F279" s="27">
        <v>138.5</v>
      </c>
      <c r="G279" s="27">
        <v>138.5</v>
      </c>
      <c r="H279" s="60">
        <f t="shared" si="20"/>
        <v>100</v>
      </c>
    </row>
    <row r="280" spans="1:8" s="2" customFormat="1" ht="32.25" customHeight="1">
      <c r="A280" s="47" t="s">
        <v>204</v>
      </c>
      <c r="B280" s="20" t="s">
        <v>41</v>
      </c>
      <c r="C280" s="19" t="s">
        <v>3</v>
      </c>
      <c r="D280" s="20" t="s">
        <v>15</v>
      </c>
      <c r="E280" s="20"/>
      <c r="F280" s="26">
        <f>F285+F281+F283</f>
        <v>55161.428</v>
      </c>
      <c r="G280" s="26">
        <f>G285+G281+G283</f>
        <v>55161.428</v>
      </c>
      <c r="H280" s="59">
        <f t="shared" si="20"/>
        <v>100</v>
      </c>
    </row>
    <row r="281" spans="1:8" s="2" customFormat="1" ht="140.25" customHeight="1">
      <c r="A281" s="47" t="s">
        <v>292</v>
      </c>
      <c r="B281" s="20" t="s">
        <v>41</v>
      </c>
      <c r="C281" s="20" t="s">
        <v>3</v>
      </c>
      <c r="D281" s="20" t="s">
        <v>238</v>
      </c>
      <c r="E281" s="41"/>
      <c r="F281" s="26">
        <f>F282</f>
        <v>1158.5</v>
      </c>
      <c r="G281" s="26">
        <f>G282</f>
        <v>1158.5</v>
      </c>
      <c r="H281" s="59">
        <f t="shared" si="20"/>
        <v>100</v>
      </c>
    </row>
    <row r="282" spans="1:8" s="2" customFormat="1" ht="84.6" customHeight="1">
      <c r="A282" s="48" t="s">
        <v>277</v>
      </c>
      <c r="B282" s="20" t="s">
        <v>41</v>
      </c>
      <c r="C282" s="20" t="s">
        <v>3</v>
      </c>
      <c r="D282" s="20" t="s">
        <v>238</v>
      </c>
      <c r="E282" s="21">
        <v>611</v>
      </c>
      <c r="F282" s="27">
        <v>1158.5</v>
      </c>
      <c r="G282" s="27">
        <v>1158.5</v>
      </c>
      <c r="H282" s="60">
        <f t="shared" si="20"/>
        <v>100</v>
      </c>
    </row>
    <row r="283" spans="1:8" s="9" customFormat="1" ht="103.15" customHeight="1">
      <c r="A283" s="46" t="s">
        <v>259</v>
      </c>
      <c r="B283" s="20" t="s">
        <v>41</v>
      </c>
      <c r="C283" s="19" t="s">
        <v>3</v>
      </c>
      <c r="D283" s="20" t="s">
        <v>315</v>
      </c>
      <c r="E283" s="21"/>
      <c r="F283" s="26">
        <f>F284</f>
        <v>154</v>
      </c>
      <c r="G283" s="26">
        <f>G284</f>
        <v>154</v>
      </c>
      <c r="H283" s="59">
        <f t="shared" si="20"/>
        <v>100</v>
      </c>
    </row>
    <row r="284" spans="1:8" s="9" customFormat="1" ht="54.6" customHeight="1">
      <c r="A284" s="48" t="s">
        <v>289</v>
      </c>
      <c r="B284" s="20" t="s">
        <v>41</v>
      </c>
      <c r="C284" s="20" t="s">
        <v>3</v>
      </c>
      <c r="D284" s="20" t="s">
        <v>315</v>
      </c>
      <c r="E284" s="21">
        <v>321</v>
      </c>
      <c r="F284" s="27">
        <v>154</v>
      </c>
      <c r="G284" s="27">
        <v>154</v>
      </c>
      <c r="H284" s="60">
        <f t="shared" si="20"/>
        <v>100</v>
      </c>
    </row>
    <row r="285" spans="1:8" s="2" customFormat="1" ht="38.25">
      <c r="A285" s="47" t="s">
        <v>146</v>
      </c>
      <c r="B285" s="20" t="s">
        <v>41</v>
      </c>
      <c r="C285" s="19" t="s">
        <v>3</v>
      </c>
      <c r="D285" s="20" t="s">
        <v>64</v>
      </c>
      <c r="E285" s="20"/>
      <c r="F285" s="26">
        <f>F286+F287</f>
        <v>53848.928</v>
      </c>
      <c r="G285" s="26">
        <f>G286+G287</f>
        <v>53848.928</v>
      </c>
      <c r="H285" s="59">
        <f t="shared" si="20"/>
        <v>100</v>
      </c>
    </row>
    <row r="286" spans="1:8" s="2" customFormat="1" ht="85.9" customHeight="1">
      <c r="A286" s="48" t="s">
        <v>277</v>
      </c>
      <c r="B286" s="20" t="s">
        <v>41</v>
      </c>
      <c r="C286" s="20" t="s">
        <v>3</v>
      </c>
      <c r="D286" s="20" t="s">
        <v>64</v>
      </c>
      <c r="E286" s="21">
        <v>611</v>
      </c>
      <c r="F286" s="27">
        <v>51718.292000000001</v>
      </c>
      <c r="G286" s="27">
        <v>51718.292000000001</v>
      </c>
      <c r="H286" s="60">
        <f t="shared" si="20"/>
        <v>100</v>
      </c>
    </row>
    <row r="287" spans="1:8" s="6" customFormat="1" ht="41.25" customHeight="1">
      <c r="A287" s="48" t="s">
        <v>271</v>
      </c>
      <c r="B287" s="20" t="s">
        <v>41</v>
      </c>
      <c r="C287" s="20" t="s">
        <v>3</v>
      </c>
      <c r="D287" s="20" t="s">
        <v>64</v>
      </c>
      <c r="E287" s="21">
        <v>612</v>
      </c>
      <c r="F287" s="27">
        <v>2130.636</v>
      </c>
      <c r="G287" s="27">
        <v>2130.636</v>
      </c>
      <c r="H287" s="60">
        <f t="shared" si="20"/>
        <v>100</v>
      </c>
    </row>
    <row r="288" spans="1:8" s="9" customFormat="1" ht="129" customHeight="1">
      <c r="A288" s="48" t="s">
        <v>313</v>
      </c>
      <c r="B288" s="20" t="s">
        <v>41</v>
      </c>
      <c r="C288" s="19" t="s">
        <v>3</v>
      </c>
      <c r="D288" s="20" t="s">
        <v>314</v>
      </c>
      <c r="E288" s="21"/>
      <c r="F288" s="26">
        <f>F289</f>
        <v>1619.1</v>
      </c>
      <c r="G288" s="26">
        <f>G289</f>
        <v>1619.1</v>
      </c>
      <c r="H288" s="59">
        <f t="shared" si="20"/>
        <v>100</v>
      </c>
    </row>
    <row r="289" spans="1:8" s="9" customFormat="1" ht="44.25" customHeight="1">
      <c r="A289" s="48" t="s">
        <v>271</v>
      </c>
      <c r="B289" s="20" t="s">
        <v>41</v>
      </c>
      <c r="C289" s="20" t="s">
        <v>3</v>
      </c>
      <c r="D289" s="20" t="s">
        <v>314</v>
      </c>
      <c r="E289" s="21">
        <v>612</v>
      </c>
      <c r="F289" s="27">
        <v>1619.1</v>
      </c>
      <c r="G289" s="27">
        <v>1619.1</v>
      </c>
      <c r="H289" s="60">
        <f t="shared" si="20"/>
        <v>100</v>
      </c>
    </row>
    <row r="290" spans="1:8" s="2" customFormat="1" ht="25.5">
      <c r="A290" s="47" t="s">
        <v>205</v>
      </c>
      <c r="B290" s="20" t="s">
        <v>41</v>
      </c>
      <c r="C290" s="19" t="s">
        <v>16</v>
      </c>
      <c r="D290" s="20"/>
      <c r="E290" s="20"/>
      <c r="F290" s="26">
        <f>F291+F301+F312+F320+F322+F309+F317</f>
        <v>104506.827</v>
      </c>
      <c r="G290" s="26">
        <f>G291+G301+G312+G320+G322+G309+G317</f>
        <v>104242.69968000002</v>
      </c>
      <c r="H290" s="59">
        <f t="shared" si="20"/>
        <v>99.747263095070352</v>
      </c>
    </row>
    <row r="291" spans="1:8" s="2" customFormat="1" ht="53.25" customHeight="1">
      <c r="A291" s="47" t="s">
        <v>206</v>
      </c>
      <c r="B291" s="20" t="s">
        <v>41</v>
      </c>
      <c r="C291" s="19" t="s">
        <v>16</v>
      </c>
      <c r="D291" s="20" t="s">
        <v>17</v>
      </c>
      <c r="E291" s="20"/>
      <c r="F291" s="26">
        <f>F296+F292+F299</f>
        <v>81641.475999999995</v>
      </c>
      <c r="G291" s="26">
        <f>G296+G292+G299</f>
        <v>81620.724000000002</v>
      </c>
      <c r="H291" s="59">
        <f t="shared" si="20"/>
        <v>99.974581547251802</v>
      </c>
    </row>
    <row r="292" spans="1:8" s="2" customFormat="1" ht="279.75" customHeight="1">
      <c r="A292" s="47" t="s">
        <v>328</v>
      </c>
      <c r="B292" s="20" t="s">
        <v>41</v>
      </c>
      <c r="C292" s="19" t="s">
        <v>16</v>
      </c>
      <c r="D292" s="20" t="s">
        <v>239</v>
      </c>
      <c r="E292" s="20"/>
      <c r="F292" s="26">
        <f>F294+F295+F293</f>
        <v>60033</v>
      </c>
      <c r="G292" s="26">
        <f>G294+G295+G293</f>
        <v>60012.248</v>
      </c>
      <c r="H292" s="59">
        <f t="shared" si="20"/>
        <v>99.965432345543277</v>
      </c>
    </row>
    <row r="293" spans="1:8" s="9" customFormat="1" ht="60" customHeight="1">
      <c r="A293" s="48" t="s">
        <v>289</v>
      </c>
      <c r="B293" s="20" t="s">
        <v>41</v>
      </c>
      <c r="C293" s="20" t="s">
        <v>16</v>
      </c>
      <c r="D293" s="20" t="s">
        <v>239</v>
      </c>
      <c r="E293" s="21">
        <v>321</v>
      </c>
      <c r="F293" s="27">
        <v>246</v>
      </c>
      <c r="G293" s="27">
        <v>246</v>
      </c>
      <c r="H293" s="60">
        <f t="shared" si="20"/>
        <v>100</v>
      </c>
    </row>
    <row r="294" spans="1:8" s="5" customFormat="1" ht="90" customHeight="1">
      <c r="A294" s="48" t="s">
        <v>277</v>
      </c>
      <c r="B294" s="20" t="s">
        <v>41</v>
      </c>
      <c r="C294" s="20" t="s">
        <v>16</v>
      </c>
      <c r="D294" s="20" t="s">
        <v>239</v>
      </c>
      <c r="E294" s="23">
        <v>611</v>
      </c>
      <c r="F294" s="27">
        <v>58632.502</v>
      </c>
      <c r="G294" s="27">
        <v>58632.502</v>
      </c>
      <c r="H294" s="60">
        <f t="shared" si="20"/>
        <v>100</v>
      </c>
    </row>
    <row r="295" spans="1:8" s="5" customFormat="1" ht="40.5" customHeight="1">
      <c r="A295" s="48" t="s">
        <v>271</v>
      </c>
      <c r="B295" s="20" t="s">
        <v>41</v>
      </c>
      <c r="C295" s="20" t="s">
        <v>16</v>
      </c>
      <c r="D295" s="20" t="s">
        <v>239</v>
      </c>
      <c r="E295" s="23">
        <v>612</v>
      </c>
      <c r="F295" s="27">
        <v>1154.498</v>
      </c>
      <c r="G295" s="27">
        <v>1133.7460000000001</v>
      </c>
      <c r="H295" s="60">
        <f t="shared" si="20"/>
        <v>98.202508796030827</v>
      </c>
    </row>
    <row r="296" spans="1:8" s="2" customFormat="1" ht="38.25">
      <c r="A296" s="47" t="s">
        <v>146</v>
      </c>
      <c r="B296" s="20" t="s">
        <v>41</v>
      </c>
      <c r="C296" s="19" t="s">
        <v>16</v>
      </c>
      <c r="D296" s="20" t="s">
        <v>65</v>
      </c>
      <c r="E296" s="20"/>
      <c r="F296" s="26">
        <f>F297+F298</f>
        <v>20908.475999999999</v>
      </c>
      <c r="G296" s="26">
        <f>G297+G298</f>
        <v>20908.475999999999</v>
      </c>
      <c r="H296" s="59">
        <f t="shared" si="20"/>
        <v>100</v>
      </c>
    </row>
    <row r="297" spans="1:8" s="5" customFormat="1" ht="91.5" customHeight="1">
      <c r="A297" s="48" t="s">
        <v>277</v>
      </c>
      <c r="B297" s="20" t="s">
        <v>41</v>
      </c>
      <c r="C297" s="20" t="s">
        <v>16</v>
      </c>
      <c r="D297" s="20" t="s">
        <v>65</v>
      </c>
      <c r="E297" s="23">
        <v>611</v>
      </c>
      <c r="F297" s="27">
        <v>18571.517</v>
      </c>
      <c r="G297" s="27">
        <v>18571.517</v>
      </c>
      <c r="H297" s="60">
        <f t="shared" si="20"/>
        <v>100</v>
      </c>
    </row>
    <row r="298" spans="1:8" s="5" customFormat="1" ht="43.5" customHeight="1">
      <c r="A298" s="48" t="s">
        <v>271</v>
      </c>
      <c r="B298" s="20" t="s">
        <v>41</v>
      </c>
      <c r="C298" s="20" t="s">
        <v>16</v>
      </c>
      <c r="D298" s="20" t="s">
        <v>65</v>
      </c>
      <c r="E298" s="23">
        <v>612</v>
      </c>
      <c r="F298" s="27">
        <v>2336.9589999999998</v>
      </c>
      <c r="G298" s="27">
        <v>2336.9589999999998</v>
      </c>
      <c r="H298" s="60">
        <f t="shared" si="20"/>
        <v>100</v>
      </c>
    </row>
    <row r="299" spans="1:8" s="9" customFormat="1" ht="67.5" customHeight="1">
      <c r="A299" s="51" t="s">
        <v>343</v>
      </c>
      <c r="B299" s="20" t="s">
        <v>41</v>
      </c>
      <c r="C299" s="19" t="s">
        <v>16</v>
      </c>
      <c r="D299" s="20" t="s">
        <v>344</v>
      </c>
      <c r="E299" s="23"/>
      <c r="F299" s="26">
        <f>F300</f>
        <v>700</v>
      </c>
      <c r="G299" s="26">
        <f>G300</f>
        <v>700</v>
      </c>
      <c r="H299" s="59">
        <f t="shared" si="20"/>
        <v>100</v>
      </c>
    </row>
    <row r="300" spans="1:8" s="9" customFormat="1" ht="40.5" customHeight="1">
      <c r="A300" s="48" t="s">
        <v>271</v>
      </c>
      <c r="B300" s="20" t="s">
        <v>41</v>
      </c>
      <c r="C300" s="20" t="s">
        <v>16</v>
      </c>
      <c r="D300" s="20" t="s">
        <v>344</v>
      </c>
      <c r="E300" s="23">
        <v>612</v>
      </c>
      <c r="F300" s="27">
        <v>700</v>
      </c>
      <c r="G300" s="27">
        <v>700</v>
      </c>
      <c r="H300" s="60">
        <f t="shared" si="20"/>
        <v>100</v>
      </c>
    </row>
    <row r="301" spans="1:8" s="2" customFormat="1" ht="43.5" customHeight="1">
      <c r="A301" s="47" t="s">
        <v>207</v>
      </c>
      <c r="B301" s="20" t="s">
        <v>41</v>
      </c>
      <c r="C301" s="19" t="s">
        <v>16</v>
      </c>
      <c r="D301" s="20" t="s">
        <v>18</v>
      </c>
      <c r="E301" s="20"/>
      <c r="F301" s="26">
        <f>F306+F302+F304</f>
        <v>11117.251</v>
      </c>
      <c r="G301" s="26">
        <f>G306+G302+G304</f>
        <v>11117.251</v>
      </c>
      <c r="H301" s="59">
        <f t="shared" si="20"/>
        <v>100</v>
      </c>
    </row>
    <row r="302" spans="1:8" s="9" customFormat="1" ht="103.5" customHeight="1">
      <c r="A302" s="46" t="s">
        <v>259</v>
      </c>
      <c r="B302" s="20" t="s">
        <v>41</v>
      </c>
      <c r="C302" s="19" t="s">
        <v>16</v>
      </c>
      <c r="D302" s="20" t="s">
        <v>309</v>
      </c>
      <c r="E302" s="21"/>
      <c r="F302" s="26">
        <f>F303</f>
        <v>55.6</v>
      </c>
      <c r="G302" s="26">
        <f>G303</f>
        <v>55.6</v>
      </c>
      <c r="H302" s="59">
        <f t="shared" si="20"/>
        <v>100</v>
      </c>
    </row>
    <row r="303" spans="1:8" s="9" customFormat="1" ht="52.5" customHeight="1">
      <c r="A303" s="48" t="s">
        <v>289</v>
      </c>
      <c r="B303" s="20" t="s">
        <v>41</v>
      </c>
      <c r="C303" s="20" t="s">
        <v>16</v>
      </c>
      <c r="D303" s="20" t="s">
        <v>309</v>
      </c>
      <c r="E303" s="21">
        <v>321</v>
      </c>
      <c r="F303" s="27">
        <v>55.6</v>
      </c>
      <c r="G303" s="27">
        <v>55.6</v>
      </c>
      <c r="H303" s="60">
        <f t="shared" si="20"/>
        <v>100</v>
      </c>
    </row>
    <row r="304" spans="1:8" s="9" customFormat="1" ht="66" customHeight="1">
      <c r="A304" s="48" t="s">
        <v>341</v>
      </c>
      <c r="B304" s="20" t="s">
        <v>41</v>
      </c>
      <c r="C304" s="19" t="s">
        <v>16</v>
      </c>
      <c r="D304" s="20" t="s">
        <v>342</v>
      </c>
      <c r="E304" s="21"/>
      <c r="F304" s="26">
        <f>F305</f>
        <v>415.6</v>
      </c>
      <c r="G304" s="26">
        <f>G305</f>
        <v>415.6</v>
      </c>
      <c r="H304" s="59">
        <f t="shared" si="20"/>
        <v>100</v>
      </c>
    </row>
    <row r="305" spans="1:8" s="9" customFormat="1" ht="38.25" customHeight="1">
      <c r="A305" s="48" t="s">
        <v>271</v>
      </c>
      <c r="B305" s="20" t="s">
        <v>41</v>
      </c>
      <c r="C305" s="20" t="s">
        <v>16</v>
      </c>
      <c r="D305" s="20" t="s">
        <v>342</v>
      </c>
      <c r="E305" s="21">
        <v>612</v>
      </c>
      <c r="F305" s="27">
        <v>415.6</v>
      </c>
      <c r="G305" s="27">
        <v>415.6</v>
      </c>
      <c r="H305" s="60">
        <f t="shared" si="20"/>
        <v>100</v>
      </c>
    </row>
    <row r="306" spans="1:8" s="2" customFormat="1" ht="40.5" customHeight="1">
      <c r="A306" s="47" t="s">
        <v>146</v>
      </c>
      <c r="B306" s="20" t="s">
        <v>41</v>
      </c>
      <c r="C306" s="20" t="s">
        <v>16</v>
      </c>
      <c r="D306" s="20" t="s">
        <v>66</v>
      </c>
      <c r="E306" s="20"/>
      <c r="F306" s="26">
        <f>F307+F308</f>
        <v>10646.050999999999</v>
      </c>
      <c r="G306" s="26">
        <f>G307+G308</f>
        <v>10646.050999999999</v>
      </c>
      <c r="H306" s="59">
        <f t="shared" si="20"/>
        <v>100</v>
      </c>
    </row>
    <row r="307" spans="1:8" s="5" customFormat="1" ht="88.5" customHeight="1">
      <c r="A307" s="48" t="s">
        <v>277</v>
      </c>
      <c r="B307" s="20" t="s">
        <v>41</v>
      </c>
      <c r="C307" s="20" t="s">
        <v>16</v>
      </c>
      <c r="D307" s="20" t="s">
        <v>66</v>
      </c>
      <c r="E307" s="23">
        <v>611</v>
      </c>
      <c r="F307" s="27">
        <v>10408.049999999999</v>
      </c>
      <c r="G307" s="27">
        <v>10408.049999999999</v>
      </c>
      <c r="H307" s="60">
        <f t="shared" si="20"/>
        <v>100</v>
      </c>
    </row>
    <row r="308" spans="1:8" s="5" customFormat="1" ht="41.25" customHeight="1">
      <c r="A308" s="48" t="s">
        <v>271</v>
      </c>
      <c r="B308" s="20" t="s">
        <v>41</v>
      </c>
      <c r="C308" s="20" t="s">
        <v>16</v>
      </c>
      <c r="D308" s="20" t="s">
        <v>66</v>
      </c>
      <c r="E308" s="23">
        <v>612</v>
      </c>
      <c r="F308" s="27">
        <v>238.001</v>
      </c>
      <c r="G308" s="27">
        <v>238.001</v>
      </c>
      <c r="H308" s="60">
        <f t="shared" si="20"/>
        <v>100</v>
      </c>
    </row>
    <row r="309" spans="1:8" s="9" customFormat="1" ht="25.9" customHeight="1">
      <c r="A309" s="46" t="s">
        <v>349</v>
      </c>
      <c r="B309" s="29" t="s">
        <v>41</v>
      </c>
      <c r="C309" s="30" t="s">
        <v>16</v>
      </c>
      <c r="D309" s="29" t="s">
        <v>350</v>
      </c>
      <c r="E309" s="29"/>
      <c r="F309" s="26">
        <f>F310</f>
        <v>5734.8</v>
      </c>
      <c r="G309" s="26">
        <f>G310</f>
        <v>5734.8</v>
      </c>
      <c r="H309" s="59">
        <f t="shared" si="20"/>
        <v>100</v>
      </c>
    </row>
    <row r="310" spans="1:8" s="9" customFormat="1" ht="41.25" customHeight="1">
      <c r="A310" s="46" t="s">
        <v>351</v>
      </c>
      <c r="B310" s="29" t="s">
        <v>41</v>
      </c>
      <c r="C310" s="29" t="s">
        <v>16</v>
      </c>
      <c r="D310" s="29" t="s">
        <v>352</v>
      </c>
      <c r="E310" s="32"/>
      <c r="F310" s="27">
        <f>F311</f>
        <v>5734.8</v>
      </c>
      <c r="G310" s="27">
        <f>G311</f>
        <v>5734.8</v>
      </c>
      <c r="H310" s="60">
        <f t="shared" si="20"/>
        <v>100</v>
      </c>
    </row>
    <row r="311" spans="1:8" s="9" customFormat="1" ht="41.25" customHeight="1">
      <c r="A311" s="48" t="s">
        <v>271</v>
      </c>
      <c r="B311" s="29" t="s">
        <v>41</v>
      </c>
      <c r="C311" s="29" t="s">
        <v>16</v>
      </c>
      <c r="D311" s="29" t="s">
        <v>352</v>
      </c>
      <c r="E311" s="23">
        <v>612</v>
      </c>
      <c r="F311" s="28">
        <v>5734.8</v>
      </c>
      <c r="G311" s="28">
        <v>5734.8</v>
      </c>
      <c r="H311" s="60">
        <f t="shared" si="20"/>
        <v>100</v>
      </c>
    </row>
    <row r="312" spans="1:8" s="2" customFormat="1" ht="39.75" customHeight="1">
      <c r="A312" s="46" t="s">
        <v>116</v>
      </c>
      <c r="B312" s="20" t="s">
        <v>41</v>
      </c>
      <c r="C312" s="19" t="s">
        <v>16</v>
      </c>
      <c r="D312" s="20" t="s">
        <v>117</v>
      </c>
      <c r="E312" s="21"/>
      <c r="F312" s="26">
        <f>F315+F313</f>
        <v>1810.3</v>
      </c>
      <c r="G312" s="26">
        <f>G315+G313</f>
        <v>1747.1301800000001</v>
      </c>
      <c r="H312" s="59">
        <f t="shared" si="20"/>
        <v>96.510533060818659</v>
      </c>
    </row>
    <row r="313" spans="1:8" s="9" customFormat="1" ht="45.75" customHeight="1">
      <c r="A313" s="46" t="s">
        <v>345</v>
      </c>
      <c r="B313" s="20" t="s">
        <v>41</v>
      </c>
      <c r="C313" s="19" t="s">
        <v>16</v>
      </c>
      <c r="D313" s="20" t="s">
        <v>346</v>
      </c>
      <c r="E313" s="20"/>
      <c r="F313" s="26">
        <f>F314</f>
        <v>1711.3</v>
      </c>
      <c r="G313" s="26">
        <f>G314</f>
        <v>1648.1301800000001</v>
      </c>
      <c r="H313" s="59">
        <f t="shared" si="20"/>
        <v>96.308664757786488</v>
      </c>
    </row>
    <row r="314" spans="1:8" s="9" customFormat="1" ht="37.5" customHeight="1">
      <c r="A314" s="48" t="s">
        <v>271</v>
      </c>
      <c r="B314" s="20" t="s">
        <v>41</v>
      </c>
      <c r="C314" s="20" t="s">
        <v>16</v>
      </c>
      <c r="D314" s="20" t="s">
        <v>346</v>
      </c>
      <c r="E314" s="23">
        <v>612</v>
      </c>
      <c r="F314" s="27">
        <v>1711.3</v>
      </c>
      <c r="G314" s="27">
        <v>1648.1301800000001</v>
      </c>
      <c r="H314" s="60">
        <f t="shared" si="20"/>
        <v>96.308664757786488</v>
      </c>
    </row>
    <row r="315" spans="1:8" s="2" customFormat="1" ht="100.5" customHeight="1">
      <c r="A315" s="46" t="s">
        <v>329</v>
      </c>
      <c r="B315" s="20" t="s">
        <v>41</v>
      </c>
      <c r="C315" s="19" t="s">
        <v>16</v>
      </c>
      <c r="D315" s="20" t="s">
        <v>245</v>
      </c>
      <c r="E315" s="20"/>
      <c r="F315" s="26">
        <f>F316</f>
        <v>99</v>
      </c>
      <c r="G315" s="26">
        <f>G316</f>
        <v>99</v>
      </c>
      <c r="H315" s="59">
        <f t="shared" si="20"/>
        <v>100</v>
      </c>
    </row>
    <row r="316" spans="1:8" s="2" customFormat="1" ht="40.5" customHeight="1">
      <c r="A316" s="48" t="s">
        <v>271</v>
      </c>
      <c r="B316" s="20" t="s">
        <v>41</v>
      </c>
      <c r="C316" s="20" t="s">
        <v>16</v>
      </c>
      <c r="D316" s="20" t="s">
        <v>245</v>
      </c>
      <c r="E316" s="23">
        <v>612</v>
      </c>
      <c r="F316" s="27">
        <v>99</v>
      </c>
      <c r="G316" s="27">
        <v>99</v>
      </c>
      <c r="H316" s="60">
        <f t="shared" si="20"/>
        <v>100</v>
      </c>
    </row>
    <row r="317" spans="1:8" s="9" customFormat="1" ht="34.5" customHeight="1">
      <c r="A317" s="48" t="s">
        <v>360</v>
      </c>
      <c r="B317" s="20" t="s">
        <v>41</v>
      </c>
      <c r="C317" s="19" t="s">
        <v>16</v>
      </c>
      <c r="D317" s="20" t="s">
        <v>359</v>
      </c>
      <c r="E317" s="23"/>
      <c r="F317" s="26">
        <f>F318</f>
        <v>220</v>
      </c>
      <c r="G317" s="26">
        <f>G318</f>
        <v>220</v>
      </c>
      <c r="H317" s="59">
        <f t="shared" si="20"/>
        <v>100</v>
      </c>
    </row>
    <row r="318" spans="1:8" s="9" customFormat="1" ht="101.25" customHeight="1">
      <c r="A318" s="46" t="s">
        <v>367</v>
      </c>
      <c r="B318" s="20" t="s">
        <v>41</v>
      </c>
      <c r="C318" s="20" t="s">
        <v>16</v>
      </c>
      <c r="D318" s="20" t="s">
        <v>358</v>
      </c>
      <c r="E318" s="20"/>
      <c r="F318" s="27">
        <f>F319</f>
        <v>220</v>
      </c>
      <c r="G318" s="27">
        <f>G319</f>
        <v>220</v>
      </c>
      <c r="H318" s="60">
        <f t="shared" si="20"/>
        <v>100</v>
      </c>
    </row>
    <row r="319" spans="1:8" s="9" customFormat="1" ht="42.75" customHeight="1">
      <c r="A319" s="48" t="s">
        <v>271</v>
      </c>
      <c r="B319" s="20" t="s">
        <v>41</v>
      </c>
      <c r="C319" s="20" t="s">
        <v>16</v>
      </c>
      <c r="D319" s="20" t="s">
        <v>358</v>
      </c>
      <c r="E319" s="23">
        <v>612</v>
      </c>
      <c r="F319" s="27">
        <v>220</v>
      </c>
      <c r="G319" s="27">
        <v>220</v>
      </c>
      <c r="H319" s="60">
        <f t="shared" si="20"/>
        <v>100</v>
      </c>
    </row>
    <row r="320" spans="1:8" s="9" customFormat="1" ht="74.25" customHeight="1">
      <c r="A320" s="46" t="s">
        <v>293</v>
      </c>
      <c r="B320" s="20" t="s">
        <v>41</v>
      </c>
      <c r="C320" s="19" t="s">
        <v>16</v>
      </c>
      <c r="D320" s="20" t="s">
        <v>307</v>
      </c>
      <c r="E320" s="21"/>
      <c r="F320" s="26">
        <f>F321</f>
        <v>3772</v>
      </c>
      <c r="G320" s="26">
        <f>G321</f>
        <v>3591.7945</v>
      </c>
      <c r="H320" s="59">
        <f t="shared" si="20"/>
        <v>95.222547720042414</v>
      </c>
    </row>
    <row r="321" spans="1:8" s="9" customFormat="1" ht="36.75" customHeight="1">
      <c r="A321" s="48" t="s">
        <v>271</v>
      </c>
      <c r="B321" s="20" t="s">
        <v>41</v>
      </c>
      <c r="C321" s="20" t="s">
        <v>16</v>
      </c>
      <c r="D321" s="20" t="s">
        <v>307</v>
      </c>
      <c r="E321" s="23">
        <v>612</v>
      </c>
      <c r="F321" s="27">
        <v>3772</v>
      </c>
      <c r="G321" s="27">
        <v>3591.7945</v>
      </c>
      <c r="H321" s="60">
        <f t="shared" si="20"/>
        <v>95.222547720042414</v>
      </c>
    </row>
    <row r="322" spans="1:8" s="9" customFormat="1" ht="85.5" customHeight="1">
      <c r="A322" s="48" t="s">
        <v>340</v>
      </c>
      <c r="B322" s="20" t="s">
        <v>41</v>
      </c>
      <c r="C322" s="19" t="s">
        <v>16</v>
      </c>
      <c r="D322" s="20" t="s">
        <v>316</v>
      </c>
      <c r="E322" s="21"/>
      <c r="F322" s="26">
        <f>F323</f>
        <v>211</v>
      </c>
      <c r="G322" s="26">
        <f>G323</f>
        <v>211</v>
      </c>
      <c r="H322" s="59">
        <f t="shared" si="20"/>
        <v>100</v>
      </c>
    </row>
    <row r="323" spans="1:8" s="9" customFormat="1" ht="38.25" customHeight="1">
      <c r="A323" s="48" t="s">
        <v>271</v>
      </c>
      <c r="B323" s="20" t="s">
        <v>41</v>
      </c>
      <c r="C323" s="20" t="s">
        <v>16</v>
      </c>
      <c r="D323" s="20" t="s">
        <v>316</v>
      </c>
      <c r="E323" s="23">
        <v>612</v>
      </c>
      <c r="F323" s="27">
        <v>211</v>
      </c>
      <c r="G323" s="27">
        <v>211</v>
      </c>
      <c r="H323" s="60">
        <f t="shared" si="20"/>
        <v>100</v>
      </c>
    </row>
    <row r="324" spans="1:8" s="3" customFormat="1" ht="42" customHeight="1">
      <c r="A324" s="47" t="s">
        <v>159</v>
      </c>
      <c r="B324" s="20" t="s">
        <v>41</v>
      </c>
      <c r="C324" s="19" t="s">
        <v>5</v>
      </c>
      <c r="D324" s="20"/>
      <c r="E324" s="21"/>
      <c r="F324" s="26">
        <f>F325+F328</f>
        <v>890.40000000000009</v>
      </c>
      <c r="G324" s="26">
        <f>G325+G328</f>
        <v>890.40000000000009</v>
      </c>
      <c r="H324" s="59">
        <f t="shared" si="20"/>
        <v>100</v>
      </c>
    </row>
    <row r="325" spans="1:8" s="3" customFormat="1" ht="40.5" customHeight="1">
      <c r="A325" s="47" t="s">
        <v>263</v>
      </c>
      <c r="B325" s="20" t="s">
        <v>41</v>
      </c>
      <c r="C325" s="19" t="s">
        <v>5</v>
      </c>
      <c r="D325" s="20" t="s">
        <v>264</v>
      </c>
      <c r="E325" s="21"/>
      <c r="F325" s="26">
        <f>F326</f>
        <v>226.8</v>
      </c>
      <c r="G325" s="26">
        <f>G326</f>
        <v>226.8</v>
      </c>
      <c r="H325" s="59">
        <f t="shared" si="20"/>
        <v>100</v>
      </c>
    </row>
    <row r="326" spans="1:8" s="3" customFormat="1" ht="29.25" customHeight="1">
      <c r="A326" s="47" t="s">
        <v>265</v>
      </c>
      <c r="B326" s="20" t="s">
        <v>41</v>
      </c>
      <c r="C326" s="20" t="s">
        <v>5</v>
      </c>
      <c r="D326" s="20" t="s">
        <v>266</v>
      </c>
      <c r="E326" s="21"/>
      <c r="F326" s="26">
        <f>F327</f>
        <v>226.8</v>
      </c>
      <c r="G326" s="26">
        <f>G327</f>
        <v>226.8</v>
      </c>
      <c r="H326" s="59">
        <f t="shared" si="20"/>
        <v>100</v>
      </c>
    </row>
    <row r="327" spans="1:8" s="9" customFormat="1" ht="39" customHeight="1">
      <c r="A327" s="48" t="s">
        <v>271</v>
      </c>
      <c r="B327" s="20" t="s">
        <v>41</v>
      </c>
      <c r="C327" s="20" t="s">
        <v>5</v>
      </c>
      <c r="D327" s="20" t="s">
        <v>266</v>
      </c>
      <c r="E327" s="23">
        <v>612</v>
      </c>
      <c r="F327" s="27">
        <v>226.8</v>
      </c>
      <c r="G327" s="27">
        <v>226.8</v>
      </c>
      <c r="H327" s="60">
        <f t="shared" si="20"/>
        <v>100</v>
      </c>
    </row>
    <row r="328" spans="1:8" s="9" customFormat="1" ht="33" customHeight="1">
      <c r="A328" s="48" t="s">
        <v>360</v>
      </c>
      <c r="B328" s="20" t="s">
        <v>41</v>
      </c>
      <c r="C328" s="19" t="s">
        <v>5</v>
      </c>
      <c r="D328" s="20" t="s">
        <v>359</v>
      </c>
      <c r="E328" s="23"/>
      <c r="F328" s="27">
        <f>F329+F331</f>
        <v>663.6</v>
      </c>
      <c r="G328" s="27">
        <f>G329+G331</f>
        <v>663.6</v>
      </c>
      <c r="H328" s="59">
        <f t="shared" si="20"/>
        <v>100</v>
      </c>
    </row>
    <row r="329" spans="1:8" s="9" customFormat="1" ht="111.75" customHeight="1">
      <c r="A329" s="46" t="s">
        <v>364</v>
      </c>
      <c r="B329" s="20" t="s">
        <v>41</v>
      </c>
      <c r="C329" s="19" t="s">
        <v>5</v>
      </c>
      <c r="D329" s="20" t="s">
        <v>363</v>
      </c>
      <c r="E329" s="23"/>
      <c r="F329" s="26">
        <f>F330</f>
        <v>621.6</v>
      </c>
      <c r="G329" s="26">
        <f>G330</f>
        <v>621.6</v>
      </c>
      <c r="H329" s="59">
        <f t="shared" si="20"/>
        <v>100</v>
      </c>
    </row>
    <row r="330" spans="1:8" s="9" customFormat="1" ht="41.25" customHeight="1">
      <c r="A330" s="48" t="s">
        <v>271</v>
      </c>
      <c r="B330" s="20" t="s">
        <v>41</v>
      </c>
      <c r="C330" s="20" t="s">
        <v>5</v>
      </c>
      <c r="D330" s="20" t="s">
        <v>363</v>
      </c>
      <c r="E330" s="23">
        <v>612</v>
      </c>
      <c r="F330" s="27">
        <v>621.6</v>
      </c>
      <c r="G330" s="27">
        <v>621.6</v>
      </c>
      <c r="H330" s="60">
        <f t="shared" si="20"/>
        <v>100</v>
      </c>
    </row>
    <row r="331" spans="1:8" s="9" customFormat="1" ht="126.75" customHeight="1">
      <c r="A331" s="46" t="s">
        <v>365</v>
      </c>
      <c r="B331" s="20" t="s">
        <v>41</v>
      </c>
      <c r="C331" s="19" t="s">
        <v>5</v>
      </c>
      <c r="D331" s="20" t="s">
        <v>366</v>
      </c>
      <c r="E331" s="23"/>
      <c r="F331" s="26">
        <f>F332</f>
        <v>42</v>
      </c>
      <c r="G331" s="26">
        <f>G332</f>
        <v>42</v>
      </c>
      <c r="H331" s="59">
        <f t="shared" si="20"/>
        <v>100</v>
      </c>
    </row>
    <row r="332" spans="1:8" s="9" customFormat="1" ht="43.5" customHeight="1">
      <c r="A332" s="48" t="s">
        <v>271</v>
      </c>
      <c r="B332" s="20" t="s">
        <v>41</v>
      </c>
      <c r="C332" s="20" t="s">
        <v>5</v>
      </c>
      <c r="D332" s="20" t="s">
        <v>366</v>
      </c>
      <c r="E332" s="23">
        <v>612</v>
      </c>
      <c r="F332" s="27">
        <v>42</v>
      </c>
      <c r="G332" s="27">
        <v>42</v>
      </c>
      <c r="H332" s="60">
        <f t="shared" si="20"/>
        <v>100</v>
      </c>
    </row>
    <row r="333" spans="1:8" s="2" customFormat="1" ht="44.25" customHeight="1">
      <c r="A333" s="47" t="s">
        <v>208</v>
      </c>
      <c r="B333" s="20" t="s">
        <v>41</v>
      </c>
      <c r="C333" s="19" t="s">
        <v>19</v>
      </c>
      <c r="D333" s="20"/>
      <c r="E333" s="20"/>
      <c r="F333" s="26">
        <f>F334+F341+F348</f>
        <v>13629.089</v>
      </c>
      <c r="G333" s="26">
        <f>G334+G341+G348</f>
        <v>13629.089</v>
      </c>
      <c r="H333" s="59">
        <f t="shared" si="20"/>
        <v>100</v>
      </c>
    </row>
    <row r="334" spans="1:8" s="2" customFormat="1" ht="51" customHeight="1">
      <c r="A334" s="46" t="s">
        <v>284</v>
      </c>
      <c r="B334" s="20" t="s">
        <v>41</v>
      </c>
      <c r="C334" s="19" t="s">
        <v>19</v>
      </c>
      <c r="D334" s="20" t="s">
        <v>50</v>
      </c>
      <c r="E334" s="20"/>
      <c r="F334" s="26">
        <f>F335</f>
        <v>2333.2240000000002</v>
      </c>
      <c r="G334" s="26">
        <f>G335</f>
        <v>2333.2240000000002</v>
      </c>
      <c r="H334" s="59">
        <f t="shared" si="20"/>
        <v>100</v>
      </c>
    </row>
    <row r="335" spans="1:8" s="2" customFormat="1" ht="32.25" customHeight="1">
      <c r="A335" s="46" t="s">
        <v>285</v>
      </c>
      <c r="B335" s="20" t="s">
        <v>41</v>
      </c>
      <c r="C335" s="20" t="s">
        <v>19</v>
      </c>
      <c r="D335" s="20" t="s">
        <v>51</v>
      </c>
      <c r="E335" s="20"/>
      <c r="F335" s="27">
        <f>SUM(F336:F340)</f>
        <v>2333.2240000000002</v>
      </c>
      <c r="G335" s="27">
        <f>SUM(G336:G340)</f>
        <v>2333.2240000000002</v>
      </c>
      <c r="H335" s="59">
        <f t="shared" si="20"/>
        <v>100</v>
      </c>
    </row>
    <row r="336" spans="1:8" s="5" customFormat="1" ht="37.5" customHeight="1">
      <c r="A336" s="48" t="s">
        <v>272</v>
      </c>
      <c r="B336" s="20" t="s">
        <v>41</v>
      </c>
      <c r="C336" s="20" t="s">
        <v>19</v>
      </c>
      <c r="D336" s="20" t="s">
        <v>51</v>
      </c>
      <c r="E336" s="23">
        <v>121</v>
      </c>
      <c r="F336" s="27">
        <v>2145.6880000000001</v>
      </c>
      <c r="G336" s="27">
        <v>2145.6880000000001</v>
      </c>
      <c r="H336" s="60">
        <f t="shared" ref="H336:H399" si="21">G336/F336*100</f>
        <v>100</v>
      </c>
    </row>
    <row r="337" spans="1:8" s="9" customFormat="1" ht="37.5" customHeight="1">
      <c r="A337" s="48" t="s">
        <v>288</v>
      </c>
      <c r="B337" s="20" t="s">
        <v>41</v>
      </c>
      <c r="C337" s="20" t="s">
        <v>19</v>
      </c>
      <c r="D337" s="20" t="s">
        <v>51</v>
      </c>
      <c r="E337" s="23">
        <v>122</v>
      </c>
      <c r="F337" s="27">
        <v>0.43</v>
      </c>
      <c r="G337" s="27">
        <v>0.43</v>
      </c>
      <c r="H337" s="60">
        <f t="shared" si="21"/>
        <v>100</v>
      </c>
    </row>
    <row r="338" spans="1:8" s="9" customFormat="1" ht="50.25" customHeight="1">
      <c r="A338" s="48" t="s">
        <v>273</v>
      </c>
      <c r="B338" s="20" t="s">
        <v>41</v>
      </c>
      <c r="C338" s="20" t="s">
        <v>19</v>
      </c>
      <c r="D338" s="20" t="s">
        <v>51</v>
      </c>
      <c r="E338" s="23">
        <v>242</v>
      </c>
      <c r="F338" s="27">
        <v>45.17</v>
      </c>
      <c r="G338" s="27">
        <v>45.17</v>
      </c>
      <c r="H338" s="60">
        <f t="shared" si="21"/>
        <v>100</v>
      </c>
    </row>
    <row r="339" spans="1:8" s="5" customFormat="1" ht="50.25" customHeight="1">
      <c r="A339" s="48" t="s">
        <v>270</v>
      </c>
      <c r="B339" s="20" t="s">
        <v>41</v>
      </c>
      <c r="C339" s="20" t="s">
        <v>19</v>
      </c>
      <c r="D339" s="20" t="s">
        <v>51</v>
      </c>
      <c r="E339" s="23">
        <v>244</v>
      </c>
      <c r="F339" s="27">
        <v>133.89599999999999</v>
      </c>
      <c r="G339" s="27">
        <v>133.89599999999999</v>
      </c>
      <c r="H339" s="60">
        <f t="shared" si="21"/>
        <v>100</v>
      </c>
    </row>
    <row r="340" spans="1:8" s="6" customFormat="1" ht="36.6" customHeight="1">
      <c r="A340" s="48" t="s">
        <v>274</v>
      </c>
      <c r="B340" s="20" t="s">
        <v>41</v>
      </c>
      <c r="C340" s="20" t="s">
        <v>19</v>
      </c>
      <c r="D340" s="20" t="s">
        <v>51</v>
      </c>
      <c r="E340" s="23">
        <v>851</v>
      </c>
      <c r="F340" s="27">
        <v>8.0399999999999991</v>
      </c>
      <c r="G340" s="27">
        <v>8.0399999999999991</v>
      </c>
      <c r="H340" s="60">
        <f t="shared" si="21"/>
        <v>100</v>
      </c>
    </row>
    <row r="341" spans="1:8" s="2" customFormat="1" ht="87" customHeight="1">
      <c r="A341" s="47" t="s">
        <v>107</v>
      </c>
      <c r="B341" s="20" t="s">
        <v>41</v>
      </c>
      <c r="C341" s="19" t="s">
        <v>19</v>
      </c>
      <c r="D341" s="20" t="s">
        <v>20</v>
      </c>
      <c r="E341" s="20"/>
      <c r="F341" s="26">
        <f>F342</f>
        <v>7028.027</v>
      </c>
      <c r="G341" s="26">
        <f>G342</f>
        <v>7028.027</v>
      </c>
      <c r="H341" s="59">
        <f t="shared" si="21"/>
        <v>100</v>
      </c>
    </row>
    <row r="342" spans="1:8" s="2" customFormat="1" ht="38.25">
      <c r="A342" s="47" t="s">
        <v>146</v>
      </c>
      <c r="B342" s="20" t="s">
        <v>41</v>
      </c>
      <c r="C342" s="20" t="s">
        <v>19</v>
      </c>
      <c r="D342" s="20" t="s">
        <v>62</v>
      </c>
      <c r="E342" s="20"/>
      <c r="F342" s="27">
        <f>SUM(F343:F347)</f>
        <v>7028.027</v>
      </c>
      <c r="G342" s="27">
        <f>SUM(G343:G347)</f>
        <v>7028.027</v>
      </c>
      <c r="H342" s="60">
        <f t="shared" si="21"/>
        <v>100</v>
      </c>
    </row>
    <row r="343" spans="1:8" s="5" customFormat="1" ht="36" customHeight="1">
      <c r="A343" s="48" t="s">
        <v>272</v>
      </c>
      <c r="B343" s="20" t="s">
        <v>41</v>
      </c>
      <c r="C343" s="20" t="s">
        <v>19</v>
      </c>
      <c r="D343" s="20" t="s">
        <v>62</v>
      </c>
      <c r="E343" s="23">
        <v>111</v>
      </c>
      <c r="F343" s="27">
        <v>6008.2849999999999</v>
      </c>
      <c r="G343" s="27">
        <v>6008.2849999999999</v>
      </c>
      <c r="H343" s="60">
        <f t="shared" si="21"/>
        <v>100</v>
      </c>
    </row>
    <row r="344" spans="1:8" s="5" customFormat="1" ht="51" customHeight="1">
      <c r="A344" s="48" t="s">
        <v>273</v>
      </c>
      <c r="B344" s="20" t="s">
        <v>41</v>
      </c>
      <c r="C344" s="20" t="s">
        <v>19</v>
      </c>
      <c r="D344" s="20" t="s">
        <v>62</v>
      </c>
      <c r="E344" s="23">
        <v>242</v>
      </c>
      <c r="F344" s="27">
        <v>384.74824000000001</v>
      </c>
      <c r="G344" s="27">
        <v>384.74824000000001</v>
      </c>
      <c r="H344" s="60">
        <f t="shared" si="21"/>
        <v>100</v>
      </c>
    </row>
    <row r="345" spans="1:8" s="5" customFormat="1" ht="56.25" customHeight="1">
      <c r="A345" s="48" t="s">
        <v>270</v>
      </c>
      <c r="B345" s="20" t="s">
        <v>41</v>
      </c>
      <c r="C345" s="20" t="s">
        <v>19</v>
      </c>
      <c r="D345" s="20" t="s">
        <v>62</v>
      </c>
      <c r="E345" s="23">
        <v>244</v>
      </c>
      <c r="F345" s="27">
        <v>621.19376</v>
      </c>
      <c r="G345" s="27">
        <v>621.19376</v>
      </c>
      <c r="H345" s="60">
        <f t="shared" si="21"/>
        <v>100</v>
      </c>
    </row>
    <row r="346" spans="1:8" s="5" customFormat="1" ht="41.25" customHeight="1">
      <c r="A346" s="48" t="s">
        <v>274</v>
      </c>
      <c r="B346" s="20" t="s">
        <v>41</v>
      </c>
      <c r="C346" s="20" t="s">
        <v>19</v>
      </c>
      <c r="D346" s="20" t="s">
        <v>62</v>
      </c>
      <c r="E346" s="23">
        <v>851</v>
      </c>
      <c r="F346" s="27">
        <v>3.75</v>
      </c>
      <c r="G346" s="27">
        <v>3.75</v>
      </c>
      <c r="H346" s="60">
        <f t="shared" si="21"/>
        <v>100</v>
      </c>
    </row>
    <row r="347" spans="1:8" s="7" customFormat="1" ht="38.25" customHeight="1">
      <c r="A347" s="48" t="s">
        <v>276</v>
      </c>
      <c r="B347" s="20" t="s">
        <v>41</v>
      </c>
      <c r="C347" s="20" t="s">
        <v>19</v>
      </c>
      <c r="D347" s="20" t="s">
        <v>62</v>
      </c>
      <c r="E347" s="23">
        <v>852</v>
      </c>
      <c r="F347" s="27">
        <v>10.050000000000001</v>
      </c>
      <c r="G347" s="27">
        <v>10.050000000000001</v>
      </c>
      <c r="H347" s="60">
        <f t="shared" si="21"/>
        <v>100</v>
      </c>
    </row>
    <row r="348" spans="1:8" s="6" customFormat="1" ht="36.75" customHeight="1">
      <c r="A348" s="47" t="s">
        <v>150</v>
      </c>
      <c r="B348" s="20" t="s">
        <v>41</v>
      </c>
      <c r="C348" s="20" t="s">
        <v>19</v>
      </c>
      <c r="D348" s="20" t="s">
        <v>82</v>
      </c>
      <c r="E348" s="23"/>
      <c r="F348" s="26">
        <f>F349+F352+F354+F357+F360</f>
        <v>4267.8379999999997</v>
      </c>
      <c r="G348" s="26">
        <f>G349+G352+G354+G357+G360</f>
        <v>4267.8379999999997</v>
      </c>
      <c r="H348" s="59">
        <f t="shared" si="21"/>
        <v>100</v>
      </c>
    </row>
    <row r="349" spans="1:8" s="2" customFormat="1" ht="66" customHeight="1">
      <c r="A349" s="46" t="s">
        <v>216</v>
      </c>
      <c r="B349" s="20" t="s">
        <v>41</v>
      </c>
      <c r="C349" s="19" t="s">
        <v>19</v>
      </c>
      <c r="D349" s="20" t="s">
        <v>215</v>
      </c>
      <c r="E349" s="20"/>
      <c r="F349" s="26">
        <f>F350+F351</f>
        <v>400</v>
      </c>
      <c r="G349" s="26">
        <f>G350+G351</f>
        <v>400</v>
      </c>
      <c r="H349" s="59">
        <f t="shared" si="21"/>
        <v>100</v>
      </c>
    </row>
    <row r="350" spans="1:8" s="2" customFormat="1" ht="53.25" customHeight="1">
      <c r="A350" s="48" t="s">
        <v>270</v>
      </c>
      <c r="B350" s="20" t="s">
        <v>41</v>
      </c>
      <c r="C350" s="20" t="s">
        <v>19</v>
      </c>
      <c r="D350" s="20" t="s">
        <v>215</v>
      </c>
      <c r="E350" s="20">
        <v>244</v>
      </c>
      <c r="F350" s="27">
        <v>81.194180000000003</v>
      </c>
      <c r="G350" s="27">
        <v>81.194180000000003</v>
      </c>
      <c r="H350" s="60">
        <f t="shared" si="21"/>
        <v>100</v>
      </c>
    </row>
    <row r="351" spans="1:8" s="9" customFormat="1" ht="44.25" customHeight="1">
      <c r="A351" s="48" t="s">
        <v>271</v>
      </c>
      <c r="B351" s="20" t="s">
        <v>41</v>
      </c>
      <c r="C351" s="20" t="s">
        <v>19</v>
      </c>
      <c r="D351" s="20" t="s">
        <v>215</v>
      </c>
      <c r="E351" s="20">
        <v>612</v>
      </c>
      <c r="F351" s="27">
        <v>318.80581999999998</v>
      </c>
      <c r="G351" s="27">
        <v>318.80581999999998</v>
      </c>
      <c r="H351" s="60">
        <f t="shared" si="21"/>
        <v>100</v>
      </c>
    </row>
    <row r="352" spans="1:8" s="2" customFormat="1" ht="76.150000000000006" customHeight="1">
      <c r="A352" s="46" t="s">
        <v>219</v>
      </c>
      <c r="B352" s="20" t="s">
        <v>41</v>
      </c>
      <c r="C352" s="19" t="s">
        <v>19</v>
      </c>
      <c r="D352" s="20" t="s">
        <v>88</v>
      </c>
      <c r="E352" s="20"/>
      <c r="F352" s="26">
        <f>F353</f>
        <v>1110</v>
      </c>
      <c r="G352" s="26">
        <f>G353</f>
        <v>1110</v>
      </c>
      <c r="H352" s="59">
        <f t="shared" si="21"/>
        <v>100</v>
      </c>
    </row>
    <row r="353" spans="1:8" s="2" customFormat="1" ht="40.5" customHeight="1">
      <c r="A353" s="48" t="s">
        <v>271</v>
      </c>
      <c r="B353" s="20" t="s">
        <v>41</v>
      </c>
      <c r="C353" s="20" t="s">
        <v>19</v>
      </c>
      <c r="D353" s="20" t="s">
        <v>88</v>
      </c>
      <c r="E353" s="20">
        <v>612</v>
      </c>
      <c r="F353" s="27">
        <v>1110</v>
      </c>
      <c r="G353" s="27">
        <v>1110</v>
      </c>
      <c r="H353" s="60">
        <f t="shared" si="21"/>
        <v>100</v>
      </c>
    </row>
    <row r="354" spans="1:8" s="2" customFormat="1" ht="126" customHeight="1">
      <c r="A354" s="46" t="s">
        <v>218</v>
      </c>
      <c r="B354" s="20" t="s">
        <v>41</v>
      </c>
      <c r="C354" s="19" t="s">
        <v>19</v>
      </c>
      <c r="D354" s="20" t="s">
        <v>89</v>
      </c>
      <c r="E354" s="20"/>
      <c r="F354" s="26">
        <f>F355+F356</f>
        <v>1312.1379999999999</v>
      </c>
      <c r="G354" s="26">
        <f>G355+G356</f>
        <v>1312.1379999999999</v>
      </c>
      <c r="H354" s="59">
        <f t="shared" si="21"/>
        <v>100</v>
      </c>
    </row>
    <row r="355" spans="1:8" s="2" customFormat="1" ht="54" customHeight="1">
      <c r="A355" s="48" t="s">
        <v>270</v>
      </c>
      <c r="B355" s="20" t="s">
        <v>41</v>
      </c>
      <c r="C355" s="20" t="s">
        <v>19</v>
      </c>
      <c r="D355" s="20" t="s">
        <v>89</v>
      </c>
      <c r="E355" s="20">
        <v>244</v>
      </c>
      <c r="F355" s="27">
        <v>151.91354999999999</v>
      </c>
      <c r="G355" s="27">
        <v>151.91354999999999</v>
      </c>
      <c r="H355" s="60">
        <f t="shared" si="21"/>
        <v>100</v>
      </c>
    </row>
    <row r="356" spans="1:8" s="9" customFormat="1" ht="42.75" customHeight="1">
      <c r="A356" s="48" t="s">
        <v>271</v>
      </c>
      <c r="B356" s="20" t="s">
        <v>41</v>
      </c>
      <c r="C356" s="20" t="s">
        <v>19</v>
      </c>
      <c r="D356" s="20" t="s">
        <v>89</v>
      </c>
      <c r="E356" s="20">
        <v>612</v>
      </c>
      <c r="F356" s="27">
        <v>1160.2244499999999</v>
      </c>
      <c r="G356" s="27">
        <v>1160.2244499999999</v>
      </c>
      <c r="H356" s="60">
        <f t="shared" si="21"/>
        <v>100</v>
      </c>
    </row>
    <row r="357" spans="1:8" s="2" customFormat="1" ht="63.75">
      <c r="A357" s="46" t="s">
        <v>220</v>
      </c>
      <c r="B357" s="20" t="s">
        <v>41</v>
      </c>
      <c r="C357" s="19" t="s">
        <v>19</v>
      </c>
      <c r="D357" s="20" t="s">
        <v>90</v>
      </c>
      <c r="E357" s="20"/>
      <c r="F357" s="26">
        <f>F358+F359</f>
        <v>995.7</v>
      </c>
      <c r="G357" s="26">
        <f>G358+G359</f>
        <v>995.7</v>
      </c>
      <c r="H357" s="59">
        <f t="shared" si="21"/>
        <v>100</v>
      </c>
    </row>
    <row r="358" spans="1:8" s="2" customFormat="1" ht="52.5" customHeight="1">
      <c r="A358" s="48" t="s">
        <v>270</v>
      </c>
      <c r="B358" s="20" t="s">
        <v>41</v>
      </c>
      <c r="C358" s="20" t="s">
        <v>19</v>
      </c>
      <c r="D358" s="20" t="s">
        <v>90</v>
      </c>
      <c r="E358" s="20">
        <v>244</v>
      </c>
      <c r="F358" s="27">
        <v>60.2</v>
      </c>
      <c r="G358" s="27">
        <v>60.2</v>
      </c>
      <c r="H358" s="60">
        <f t="shared" si="21"/>
        <v>100</v>
      </c>
    </row>
    <row r="359" spans="1:8" s="9" customFormat="1" ht="46.5" customHeight="1">
      <c r="A359" s="48" t="s">
        <v>271</v>
      </c>
      <c r="B359" s="20" t="s">
        <v>41</v>
      </c>
      <c r="C359" s="20" t="s">
        <v>19</v>
      </c>
      <c r="D359" s="20" t="s">
        <v>90</v>
      </c>
      <c r="E359" s="20">
        <v>612</v>
      </c>
      <c r="F359" s="27">
        <v>935.5</v>
      </c>
      <c r="G359" s="27">
        <v>935.5</v>
      </c>
      <c r="H359" s="60">
        <f t="shared" si="21"/>
        <v>100</v>
      </c>
    </row>
    <row r="360" spans="1:8" s="2" customFormat="1" ht="98.25" customHeight="1">
      <c r="A360" s="46" t="s">
        <v>217</v>
      </c>
      <c r="B360" s="20" t="s">
        <v>41</v>
      </c>
      <c r="C360" s="19" t="s">
        <v>19</v>
      </c>
      <c r="D360" s="20" t="s">
        <v>91</v>
      </c>
      <c r="E360" s="20"/>
      <c r="F360" s="26">
        <f>F361+F362</f>
        <v>450</v>
      </c>
      <c r="G360" s="26">
        <f>G361+G362</f>
        <v>450</v>
      </c>
      <c r="H360" s="59">
        <f t="shared" si="21"/>
        <v>100</v>
      </c>
    </row>
    <row r="361" spans="1:8" s="2" customFormat="1" ht="53.25" customHeight="1">
      <c r="A361" s="48" t="s">
        <v>270</v>
      </c>
      <c r="B361" s="20" t="s">
        <v>41</v>
      </c>
      <c r="C361" s="20" t="s">
        <v>19</v>
      </c>
      <c r="D361" s="20" t="s">
        <v>91</v>
      </c>
      <c r="E361" s="20">
        <v>244</v>
      </c>
      <c r="F361" s="27">
        <f>350</f>
        <v>350</v>
      </c>
      <c r="G361" s="27">
        <f>350</f>
        <v>350</v>
      </c>
      <c r="H361" s="60">
        <f t="shared" si="21"/>
        <v>100</v>
      </c>
    </row>
    <row r="362" spans="1:8" s="9" customFormat="1" ht="39" customHeight="1">
      <c r="A362" s="48" t="s">
        <v>271</v>
      </c>
      <c r="B362" s="20" t="s">
        <v>41</v>
      </c>
      <c r="C362" s="20" t="s">
        <v>19</v>
      </c>
      <c r="D362" s="20" t="s">
        <v>91</v>
      </c>
      <c r="E362" s="20">
        <v>612</v>
      </c>
      <c r="F362" s="27">
        <v>100</v>
      </c>
      <c r="G362" s="27">
        <v>100</v>
      </c>
      <c r="H362" s="60">
        <f t="shared" si="21"/>
        <v>100</v>
      </c>
    </row>
    <row r="363" spans="1:8" s="2" customFormat="1" ht="25.5">
      <c r="A363" s="46" t="s">
        <v>184</v>
      </c>
      <c r="B363" s="20" t="s">
        <v>41</v>
      </c>
      <c r="C363" s="19">
        <v>1000</v>
      </c>
      <c r="D363" s="20"/>
      <c r="E363" s="20"/>
      <c r="F363" s="26">
        <f>F370+F364</f>
        <v>3051.7</v>
      </c>
      <c r="G363" s="26">
        <f>G370+G364</f>
        <v>2824.9953399999999</v>
      </c>
      <c r="H363" s="59">
        <f t="shared" si="21"/>
        <v>92.571200969951178</v>
      </c>
    </row>
    <row r="364" spans="1:8" s="9" customFormat="1" ht="31.5" customHeight="1">
      <c r="A364" s="47" t="s">
        <v>187</v>
      </c>
      <c r="B364" s="20" t="s">
        <v>41</v>
      </c>
      <c r="C364" s="19">
        <v>1003</v>
      </c>
      <c r="D364" s="20"/>
      <c r="E364" s="20"/>
      <c r="F364" s="26">
        <f t="shared" ref="F364:G366" si="22">F365</f>
        <v>60</v>
      </c>
      <c r="G364" s="26">
        <f t="shared" si="22"/>
        <v>60</v>
      </c>
      <c r="H364" s="59">
        <f t="shared" si="21"/>
        <v>100</v>
      </c>
    </row>
    <row r="365" spans="1:8" s="9" customFormat="1" ht="42" customHeight="1">
      <c r="A365" s="47" t="s">
        <v>188</v>
      </c>
      <c r="B365" s="20" t="s">
        <v>41</v>
      </c>
      <c r="C365" s="20">
        <v>1003</v>
      </c>
      <c r="D365" s="20" t="s">
        <v>78</v>
      </c>
      <c r="E365" s="20"/>
      <c r="F365" s="27">
        <f t="shared" si="22"/>
        <v>60</v>
      </c>
      <c r="G365" s="27">
        <f t="shared" si="22"/>
        <v>60</v>
      </c>
      <c r="H365" s="60">
        <f t="shared" si="21"/>
        <v>100</v>
      </c>
    </row>
    <row r="366" spans="1:8" s="9" customFormat="1" ht="38.25" customHeight="1">
      <c r="A366" s="47" t="s">
        <v>189</v>
      </c>
      <c r="B366" s="20" t="s">
        <v>41</v>
      </c>
      <c r="C366" s="20">
        <v>1003</v>
      </c>
      <c r="D366" s="20" t="s">
        <v>77</v>
      </c>
      <c r="E366" s="20"/>
      <c r="F366" s="27">
        <f t="shared" si="22"/>
        <v>60</v>
      </c>
      <c r="G366" s="27">
        <f t="shared" si="22"/>
        <v>60</v>
      </c>
      <c r="H366" s="60">
        <f t="shared" si="21"/>
        <v>100</v>
      </c>
    </row>
    <row r="367" spans="1:8" s="9" customFormat="1" ht="61.5" customHeight="1">
      <c r="A367" s="47" t="s">
        <v>226</v>
      </c>
      <c r="B367" s="20" t="s">
        <v>41</v>
      </c>
      <c r="C367" s="20">
        <v>1003</v>
      </c>
      <c r="D367" s="20" t="s">
        <v>95</v>
      </c>
      <c r="E367" s="20"/>
      <c r="F367" s="27">
        <f>F368+F369</f>
        <v>60</v>
      </c>
      <c r="G367" s="27">
        <f>G368+G369</f>
        <v>60</v>
      </c>
      <c r="H367" s="60">
        <f t="shared" si="21"/>
        <v>100</v>
      </c>
    </row>
    <row r="368" spans="1:8" s="9" customFormat="1" ht="49.5" customHeight="1">
      <c r="A368" s="48" t="s">
        <v>270</v>
      </c>
      <c r="B368" s="20" t="s">
        <v>41</v>
      </c>
      <c r="C368" s="20">
        <v>1003</v>
      </c>
      <c r="D368" s="20" t="s">
        <v>95</v>
      </c>
      <c r="E368" s="20">
        <v>244</v>
      </c>
      <c r="F368" s="27">
        <v>4.18</v>
      </c>
      <c r="G368" s="27">
        <v>4.18</v>
      </c>
      <c r="H368" s="60">
        <f t="shared" si="21"/>
        <v>100</v>
      </c>
    </row>
    <row r="369" spans="1:8" s="9" customFormat="1" ht="39" customHeight="1">
      <c r="A369" s="48" t="s">
        <v>271</v>
      </c>
      <c r="B369" s="20" t="s">
        <v>41</v>
      </c>
      <c r="C369" s="20">
        <v>1003</v>
      </c>
      <c r="D369" s="20" t="s">
        <v>95</v>
      </c>
      <c r="E369" s="20">
        <v>612</v>
      </c>
      <c r="F369" s="27">
        <v>55.82</v>
      </c>
      <c r="G369" s="27">
        <v>55.82</v>
      </c>
      <c r="H369" s="60">
        <f t="shared" si="21"/>
        <v>100</v>
      </c>
    </row>
    <row r="370" spans="1:8" s="2" customFormat="1" ht="25.5">
      <c r="A370" s="47" t="s">
        <v>209</v>
      </c>
      <c r="B370" s="20" t="s">
        <v>41</v>
      </c>
      <c r="C370" s="19">
        <v>1004</v>
      </c>
      <c r="D370" s="21"/>
      <c r="E370" s="20"/>
      <c r="F370" s="26">
        <f t="shared" ref="F370:G372" si="23">F371</f>
        <v>2991.7</v>
      </c>
      <c r="G370" s="26">
        <f t="shared" si="23"/>
        <v>2764.9953399999999</v>
      </c>
      <c r="H370" s="59">
        <f t="shared" si="21"/>
        <v>92.422212788715456</v>
      </c>
    </row>
    <row r="371" spans="1:8" s="2" customFormat="1" ht="36.75" customHeight="1">
      <c r="A371" s="46" t="s">
        <v>116</v>
      </c>
      <c r="B371" s="20" t="s">
        <v>41</v>
      </c>
      <c r="C371" s="20">
        <v>1004</v>
      </c>
      <c r="D371" s="20" t="s">
        <v>117</v>
      </c>
      <c r="E371" s="21"/>
      <c r="F371" s="27">
        <f t="shared" si="23"/>
        <v>2991.7</v>
      </c>
      <c r="G371" s="27">
        <f t="shared" si="23"/>
        <v>2764.9953399999999</v>
      </c>
      <c r="H371" s="60">
        <f t="shared" si="21"/>
        <v>92.422212788715456</v>
      </c>
    </row>
    <row r="372" spans="1:8" s="2" customFormat="1" ht="89.25" customHeight="1">
      <c r="A372" s="47" t="s">
        <v>294</v>
      </c>
      <c r="B372" s="20" t="s">
        <v>41</v>
      </c>
      <c r="C372" s="20">
        <v>1004</v>
      </c>
      <c r="D372" s="21" t="s">
        <v>237</v>
      </c>
      <c r="E372" s="20"/>
      <c r="F372" s="27">
        <f t="shared" si="23"/>
        <v>2991.7</v>
      </c>
      <c r="G372" s="27">
        <f t="shared" si="23"/>
        <v>2764.9953399999999</v>
      </c>
      <c r="H372" s="60">
        <f t="shared" si="21"/>
        <v>92.422212788715456</v>
      </c>
    </row>
    <row r="373" spans="1:8" s="2" customFormat="1" ht="40.5" customHeight="1">
      <c r="A373" s="48" t="s">
        <v>271</v>
      </c>
      <c r="B373" s="20" t="s">
        <v>41</v>
      </c>
      <c r="C373" s="20">
        <v>1004</v>
      </c>
      <c r="D373" s="21" t="s">
        <v>237</v>
      </c>
      <c r="E373" s="21">
        <v>612</v>
      </c>
      <c r="F373" s="27">
        <v>2991.7</v>
      </c>
      <c r="G373" s="27">
        <v>2764.9953399999999</v>
      </c>
      <c r="H373" s="60">
        <f t="shared" si="21"/>
        <v>92.422212788715456</v>
      </c>
    </row>
    <row r="374" spans="1:8" s="2" customFormat="1" ht="44.25" customHeight="1">
      <c r="A374" s="45" t="s">
        <v>234</v>
      </c>
      <c r="B374" s="19" t="s">
        <v>123</v>
      </c>
      <c r="C374" s="19"/>
      <c r="D374" s="19"/>
      <c r="E374" s="19"/>
      <c r="F374" s="26">
        <f>F376+F392</f>
        <v>3544.0832099999998</v>
      </c>
      <c r="G374" s="26">
        <f>G376+G392</f>
        <v>3544.0832099999998</v>
      </c>
      <c r="H374" s="59">
        <f t="shared" si="21"/>
        <v>100</v>
      </c>
    </row>
    <row r="375" spans="1:8" s="2" customFormat="1" ht="41.25" customHeight="1">
      <c r="A375" s="46" t="s">
        <v>140</v>
      </c>
      <c r="B375" s="19" t="s">
        <v>123</v>
      </c>
      <c r="C375" s="19"/>
      <c r="D375" s="19"/>
      <c r="E375" s="19"/>
      <c r="F375" s="26">
        <f>F374</f>
        <v>3544.0832099999998</v>
      </c>
      <c r="G375" s="26">
        <f>G374</f>
        <v>3544.0832099999998</v>
      </c>
      <c r="H375" s="59">
        <f t="shared" si="21"/>
        <v>100</v>
      </c>
    </row>
    <row r="376" spans="1:8" s="2" customFormat="1" ht="25.5">
      <c r="A376" s="47" t="s">
        <v>142</v>
      </c>
      <c r="B376" s="20" t="s">
        <v>123</v>
      </c>
      <c r="C376" s="19" t="s">
        <v>31</v>
      </c>
      <c r="D376" s="20"/>
      <c r="E376" s="20"/>
      <c r="F376" s="26">
        <f>F381+F377</f>
        <v>3514.0832099999998</v>
      </c>
      <c r="G376" s="26">
        <f>G381+G377</f>
        <v>3514.0832099999998</v>
      </c>
      <c r="H376" s="59">
        <f t="shared" si="21"/>
        <v>100</v>
      </c>
    </row>
    <row r="377" spans="1:8" s="2" customFormat="1" ht="52.5" customHeight="1">
      <c r="A377" s="46" t="s">
        <v>210</v>
      </c>
      <c r="B377" s="20" t="s">
        <v>123</v>
      </c>
      <c r="C377" s="22" t="s">
        <v>136</v>
      </c>
      <c r="D377" s="20"/>
      <c r="E377" s="20"/>
      <c r="F377" s="26">
        <f t="shared" ref="F377:G379" si="24">F378</f>
        <v>887.92245000000003</v>
      </c>
      <c r="G377" s="26">
        <f t="shared" si="24"/>
        <v>887.92245000000003</v>
      </c>
      <c r="H377" s="59">
        <f t="shared" si="21"/>
        <v>100</v>
      </c>
    </row>
    <row r="378" spans="1:8" s="2" customFormat="1" ht="50.25" customHeight="1">
      <c r="A378" s="46" t="s">
        <v>284</v>
      </c>
      <c r="B378" s="20" t="s">
        <v>123</v>
      </c>
      <c r="C378" s="21" t="s">
        <v>136</v>
      </c>
      <c r="D378" s="20" t="s">
        <v>50</v>
      </c>
      <c r="E378" s="20"/>
      <c r="F378" s="27">
        <f t="shared" si="24"/>
        <v>887.92245000000003</v>
      </c>
      <c r="G378" s="27">
        <f t="shared" si="24"/>
        <v>887.92245000000003</v>
      </c>
      <c r="H378" s="60">
        <f t="shared" si="21"/>
        <v>100</v>
      </c>
    </row>
    <row r="379" spans="1:8" s="2" customFormat="1" ht="32.25" customHeight="1">
      <c r="A379" s="46" t="s">
        <v>211</v>
      </c>
      <c r="B379" s="20" t="s">
        <v>123</v>
      </c>
      <c r="C379" s="21" t="s">
        <v>136</v>
      </c>
      <c r="D379" s="20" t="s">
        <v>137</v>
      </c>
      <c r="E379" s="20"/>
      <c r="F379" s="27">
        <f t="shared" si="24"/>
        <v>887.92245000000003</v>
      </c>
      <c r="G379" s="27">
        <f t="shared" si="24"/>
        <v>887.92245000000003</v>
      </c>
      <c r="H379" s="60">
        <f t="shared" si="21"/>
        <v>100</v>
      </c>
    </row>
    <row r="380" spans="1:8" s="2" customFormat="1" ht="36.75" customHeight="1">
      <c r="A380" s="48" t="s">
        <v>272</v>
      </c>
      <c r="B380" s="20" t="s">
        <v>123</v>
      </c>
      <c r="C380" s="21" t="s">
        <v>136</v>
      </c>
      <c r="D380" s="20" t="s">
        <v>137</v>
      </c>
      <c r="E380" s="23">
        <v>121</v>
      </c>
      <c r="F380" s="27">
        <v>887.92245000000003</v>
      </c>
      <c r="G380" s="27">
        <v>887.92245000000003</v>
      </c>
      <c r="H380" s="60">
        <f t="shared" si="21"/>
        <v>100</v>
      </c>
    </row>
    <row r="381" spans="1:8" s="2" customFormat="1" ht="75.75" customHeight="1">
      <c r="A381" s="46" t="s">
        <v>212</v>
      </c>
      <c r="B381" s="20" t="s">
        <v>123</v>
      </c>
      <c r="C381" s="22" t="s">
        <v>32</v>
      </c>
      <c r="D381" s="20"/>
      <c r="E381" s="20"/>
      <c r="F381" s="26">
        <f>F382</f>
        <v>2626.1607599999998</v>
      </c>
      <c r="G381" s="26">
        <f>G382</f>
        <v>2626.1607599999998</v>
      </c>
      <c r="H381" s="59">
        <f t="shared" si="21"/>
        <v>100</v>
      </c>
    </row>
    <row r="382" spans="1:8" s="2" customFormat="1" ht="50.25" customHeight="1">
      <c r="A382" s="46" t="s">
        <v>284</v>
      </c>
      <c r="B382" s="20" t="s">
        <v>123</v>
      </c>
      <c r="C382" s="22" t="s">
        <v>32</v>
      </c>
      <c r="D382" s="20" t="s">
        <v>50</v>
      </c>
      <c r="E382" s="20"/>
      <c r="F382" s="26">
        <f>F383+F390</f>
        <v>2626.1607599999998</v>
      </c>
      <c r="G382" s="26">
        <f>G383+G390</f>
        <v>2626.1607599999998</v>
      </c>
      <c r="H382" s="59">
        <f t="shared" si="21"/>
        <v>100</v>
      </c>
    </row>
    <row r="383" spans="1:8" s="2" customFormat="1" ht="30.75" customHeight="1">
      <c r="A383" s="46" t="s">
        <v>285</v>
      </c>
      <c r="B383" s="20" t="s">
        <v>123</v>
      </c>
      <c r="C383" s="22" t="s">
        <v>32</v>
      </c>
      <c r="D383" s="20" t="s">
        <v>51</v>
      </c>
      <c r="E383" s="20"/>
      <c r="F383" s="26">
        <f>SUM(F384:F389)</f>
        <v>1931.8570599999998</v>
      </c>
      <c r="G383" s="26">
        <f>SUM(G384:G389)</f>
        <v>1931.8570599999998</v>
      </c>
      <c r="H383" s="59">
        <f t="shared" si="21"/>
        <v>100</v>
      </c>
    </row>
    <row r="384" spans="1:8" s="5" customFormat="1" ht="35.25" customHeight="1">
      <c r="A384" s="48" t="s">
        <v>272</v>
      </c>
      <c r="B384" s="20" t="s">
        <v>123</v>
      </c>
      <c r="C384" s="21" t="s">
        <v>32</v>
      </c>
      <c r="D384" s="20" t="s">
        <v>51</v>
      </c>
      <c r="E384" s="23">
        <v>121</v>
      </c>
      <c r="F384" s="27">
        <v>599.23208999999997</v>
      </c>
      <c r="G384" s="27">
        <v>599.23208999999997</v>
      </c>
      <c r="H384" s="60">
        <f t="shared" si="21"/>
        <v>100</v>
      </c>
    </row>
    <row r="385" spans="1:8" s="5" customFormat="1" ht="42.75" customHeight="1">
      <c r="A385" s="48" t="s">
        <v>288</v>
      </c>
      <c r="B385" s="20" t="s">
        <v>123</v>
      </c>
      <c r="C385" s="21" t="s">
        <v>32</v>
      </c>
      <c r="D385" s="20" t="s">
        <v>51</v>
      </c>
      <c r="E385" s="23">
        <v>122</v>
      </c>
      <c r="F385" s="27">
        <v>122.38794</v>
      </c>
      <c r="G385" s="27">
        <v>122.38794</v>
      </c>
      <c r="H385" s="60">
        <f t="shared" si="21"/>
        <v>100</v>
      </c>
    </row>
    <row r="386" spans="1:8" s="5" customFormat="1" ht="48" customHeight="1">
      <c r="A386" s="48" t="s">
        <v>273</v>
      </c>
      <c r="B386" s="20" t="s">
        <v>123</v>
      </c>
      <c r="C386" s="21" t="s">
        <v>32</v>
      </c>
      <c r="D386" s="20" t="s">
        <v>51</v>
      </c>
      <c r="E386" s="23">
        <v>242</v>
      </c>
      <c r="F386" s="27">
        <v>242.86537999999999</v>
      </c>
      <c r="G386" s="27">
        <v>242.86537999999999</v>
      </c>
      <c r="H386" s="60">
        <f t="shared" si="21"/>
        <v>100</v>
      </c>
    </row>
    <row r="387" spans="1:8" s="5" customFormat="1" ht="51.75" customHeight="1">
      <c r="A387" s="48" t="s">
        <v>270</v>
      </c>
      <c r="B387" s="20" t="s">
        <v>123</v>
      </c>
      <c r="C387" s="21" t="s">
        <v>32</v>
      </c>
      <c r="D387" s="20" t="s">
        <v>51</v>
      </c>
      <c r="E387" s="23">
        <v>244</v>
      </c>
      <c r="F387" s="28">
        <v>964.88023999999996</v>
      </c>
      <c r="G387" s="28">
        <v>964.88023999999996</v>
      </c>
      <c r="H387" s="60">
        <f t="shared" si="21"/>
        <v>100</v>
      </c>
    </row>
    <row r="388" spans="1:8" s="5" customFormat="1" ht="36" customHeight="1">
      <c r="A388" s="48" t="s">
        <v>274</v>
      </c>
      <c r="B388" s="20" t="s">
        <v>123</v>
      </c>
      <c r="C388" s="21" t="s">
        <v>32</v>
      </c>
      <c r="D388" s="20" t="s">
        <v>51</v>
      </c>
      <c r="E388" s="23">
        <v>851</v>
      </c>
      <c r="F388" s="27">
        <v>1.528</v>
      </c>
      <c r="G388" s="27">
        <v>1.528</v>
      </c>
      <c r="H388" s="60">
        <f t="shared" si="21"/>
        <v>100</v>
      </c>
    </row>
    <row r="389" spans="1:8" s="5" customFormat="1" ht="34.5" customHeight="1">
      <c r="A389" s="48" t="s">
        <v>276</v>
      </c>
      <c r="B389" s="20" t="s">
        <v>123</v>
      </c>
      <c r="C389" s="21" t="s">
        <v>32</v>
      </c>
      <c r="D389" s="20" t="s">
        <v>51</v>
      </c>
      <c r="E389" s="23">
        <v>852</v>
      </c>
      <c r="F389" s="27">
        <v>0.96340999999999999</v>
      </c>
      <c r="G389" s="27">
        <v>0.96340999999999999</v>
      </c>
      <c r="H389" s="60">
        <f t="shared" si="21"/>
        <v>100</v>
      </c>
    </row>
    <row r="390" spans="1:8" s="2" customFormat="1" ht="35.450000000000003" customHeight="1">
      <c r="A390" s="46" t="s">
        <v>213</v>
      </c>
      <c r="B390" s="20" t="s">
        <v>123</v>
      </c>
      <c r="C390" s="22" t="s">
        <v>32</v>
      </c>
      <c r="D390" s="21" t="s">
        <v>52</v>
      </c>
      <c r="E390" s="20"/>
      <c r="F390" s="26">
        <f>F391</f>
        <v>694.30370000000005</v>
      </c>
      <c r="G390" s="26">
        <f>G391</f>
        <v>694.30370000000005</v>
      </c>
      <c r="H390" s="59">
        <f t="shared" si="21"/>
        <v>100</v>
      </c>
    </row>
    <row r="391" spans="1:8" s="2" customFormat="1" ht="34.5" customHeight="1">
      <c r="A391" s="48" t="s">
        <v>272</v>
      </c>
      <c r="B391" s="20" t="s">
        <v>123</v>
      </c>
      <c r="C391" s="21" t="s">
        <v>32</v>
      </c>
      <c r="D391" s="21" t="s">
        <v>52</v>
      </c>
      <c r="E391" s="23">
        <v>121</v>
      </c>
      <c r="F391" s="27">
        <v>694.30370000000005</v>
      </c>
      <c r="G391" s="27">
        <v>694.30370000000005</v>
      </c>
      <c r="H391" s="60">
        <f t="shared" si="21"/>
        <v>100</v>
      </c>
    </row>
    <row r="392" spans="1:8" s="9" customFormat="1" ht="28.5" customHeight="1">
      <c r="A392" s="47" t="s">
        <v>178</v>
      </c>
      <c r="B392" s="20" t="s">
        <v>123</v>
      </c>
      <c r="C392" s="19" t="s">
        <v>30</v>
      </c>
      <c r="D392" s="20"/>
      <c r="E392" s="20"/>
      <c r="F392" s="26">
        <f t="shared" ref="F392:G395" si="25">F393</f>
        <v>30</v>
      </c>
      <c r="G392" s="26">
        <f t="shared" si="25"/>
        <v>30</v>
      </c>
      <c r="H392" s="59">
        <f t="shared" si="21"/>
        <v>100</v>
      </c>
    </row>
    <row r="393" spans="1:8" s="9" customFormat="1" ht="54" customHeight="1">
      <c r="A393" s="47" t="s">
        <v>179</v>
      </c>
      <c r="B393" s="20" t="s">
        <v>123</v>
      </c>
      <c r="C393" s="22" t="s">
        <v>99</v>
      </c>
      <c r="D393" s="20"/>
      <c r="E393" s="20"/>
      <c r="F393" s="27">
        <f t="shared" si="25"/>
        <v>30</v>
      </c>
      <c r="G393" s="27">
        <f t="shared" si="25"/>
        <v>30</v>
      </c>
      <c r="H393" s="60">
        <f t="shared" si="21"/>
        <v>100</v>
      </c>
    </row>
    <row r="394" spans="1:8" s="9" customFormat="1" ht="48.6" customHeight="1">
      <c r="A394" s="48" t="s">
        <v>397</v>
      </c>
      <c r="B394" s="20" t="s">
        <v>123</v>
      </c>
      <c r="C394" s="22" t="s">
        <v>99</v>
      </c>
      <c r="D394" s="20" t="s">
        <v>11</v>
      </c>
      <c r="E394" s="20"/>
      <c r="F394" s="27">
        <f t="shared" si="25"/>
        <v>30</v>
      </c>
      <c r="G394" s="27">
        <f t="shared" si="25"/>
        <v>30</v>
      </c>
      <c r="H394" s="60">
        <f t="shared" si="21"/>
        <v>100</v>
      </c>
    </row>
    <row r="395" spans="1:8" s="9" customFormat="1" ht="113.25" customHeight="1">
      <c r="A395" s="48" t="s">
        <v>396</v>
      </c>
      <c r="B395" s="20" t="s">
        <v>123</v>
      </c>
      <c r="C395" s="21" t="s">
        <v>99</v>
      </c>
      <c r="D395" s="20" t="s">
        <v>398</v>
      </c>
      <c r="E395" s="20"/>
      <c r="F395" s="27">
        <f t="shared" si="25"/>
        <v>30</v>
      </c>
      <c r="G395" s="27">
        <f t="shared" si="25"/>
        <v>30</v>
      </c>
      <c r="H395" s="60">
        <f t="shared" si="21"/>
        <v>100</v>
      </c>
    </row>
    <row r="396" spans="1:8" s="9" customFormat="1" ht="54" customHeight="1">
      <c r="A396" s="48" t="s">
        <v>270</v>
      </c>
      <c r="B396" s="20" t="s">
        <v>123</v>
      </c>
      <c r="C396" s="21" t="s">
        <v>99</v>
      </c>
      <c r="D396" s="20" t="s">
        <v>398</v>
      </c>
      <c r="E396" s="20">
        <v>244</v>
      </c>
      <c r="F396" s="27">
        <v>30</v>
      </c>
      <c r="G396" s="27">
        <v>30</v>
      </c>
      <c r="H396" s="60">
        <f t="shared" si="21"/>
        <v>100</v>
      </c>
    </row>
    <row r="397" spans="1:8" s="2" customFormat="1" ht="57" customHeight="1">
      <c r="A397" s="45" t="s">
        <v>115</v>
      </c>
      <c r="B397" s="19" t="s">
        <v>114</v>
      </c>
      <c r="C397" s="19"/>
      <c r="D397" s="20"/>
      <c r="E397" s="21"/>
      <c r="F397" s="26">
        <f>F398</f>
        <v>24320.465700000001</v>
      </c>
      <c r="G397" s="26">
        <f>G398</f>
        <v>24255.186239999995</v>
      </c>
      <c r="H397" s="59">
        <f t="shared" si="21"/>
        <v>99.731586307576308</v>
      </c>
    </row>
    <row r="398" spans="1:8" s="2" customFormat="1" ht="39" customHeight="1">
      <c r="A398" s="46" t="s">
        <v>140</v>
      </c>
      <c r="B398" s="20" t="s">
        <v>114</v>
      </c>
      <c r="C398" s="19"/>
      <c r="D398" s="19"/>
      <c r="E398" s="19"/>
      <c r="F398" s="26">
        <f>+F399+F408+F430+F464+F474+F458</f>
        <v>24320.465700000001</v>
      </c>
      <c r="G398" s="26">
        <f>+G399+G408+G430+G464+G474+G458</f>
        <v>24255.186239999995</v>
      </c>
      <c r="H398" s="59">
        <f t="shared" si="21"/>
        <v>99.731586307576308</v>
      </c>
    </row>
    <row r="399" spans="1:8" s="2" customFormat="1" ht="30.75" customHeight="1">
      <c r="A399" s="47" t="s">
        <v>142</v>
      </c>
      <c r="B399" s="20" t="s">
        <v>114</v>
      </c>
      <c r="C399" s="19" t="s">
        <v>31</v>
      </c>
      <c r="D399" s="20"/>
      <c r="E399" s="20"/>
      <c r="F399" s="26">
        <f>F400</f>
        <v>2034.278</v>
      </c>
      <c r="G399" s="26">
        <f>G400</f>
        <v>2023.26603</v>
      </c>
      <c r="H399" s="59">
        <f t="shared" si="21"/>
        <v>99.458679197238524</v>
      </c>
    </row>
    <row r="400" spans="1:8" s="2" customFormat="1" ht="38.25">
      <c r="A400" s="46" t="s">
        <v>231</v>
      </c>
      <c r="B400" s="20" t="s">
        <v>114</v>
      </c>
      <c r="C400" s="19" t="s">
        <v>135</v>
      </c>
      <c r="D400" s="20"/>
      <c r="E400" s="20"/>
      <c r="F400" s="26">
        <f t="shared" ref="F400:G401" si="26">F401</f>
        <v>2034.278</v>
      </c>
      <c r="G400" s="26">
        <f t="shared" si="26"/>
        <v>2023.26603</v>
      </c>
      <c r="H400" s="59">
        <f t="shared" ref="H400:H463" si="27">G400/F400*100</f>
        <v>99.458679197238524</v>
      </c>
    </row>
    <row r="401" spans="1:8" s="2" customFormat="1" ht="49.5" customHeight="1">
      <c r="A401" s="46" t="s">
        <v>284</v>
      </c>
      <c r="B401" s="20" t="s">
        <v>114</v>
      </c>
      <c r="C401" s="20" t="s">
        <v>135</v>
      </c>
      <c r="D401" s="20" t="s">
        <v>50</v>
      </c>
      <c r="E401" s="20"/>
      <c r="F401" s="27">
        <f t="shared" si="26"/>
        <v>2034.278</v>
      </c>
      <c r="G401" s="27">
        <f t="shared" si="26"/>
        <v>2023.26603</v>
      </c>
      <c r="H401" s="59">
        <f t="shared" si="27"/>
        <v>99.458679197238524</v>
      </c>
    </row>
    <row r="402" spans="1:8" s="2" customFormat="1" ht="30" customHeight="1">
      <c r="A402" s="46" t="s">
        <v>285</v>
      </c>
      <c r="B402" s="20" t="s">
        <v>114</v>
      </c>
      <c r="C402" s="20" t="s">
        <v>135</v>
      </c>
      <c r="D402" s="21" t="s">
        <v>51</v>
      </c>
      <c r="E402" s="21"/>
      <c r="F402" s="27">
        <f>SUM(F403:F407)</f>
        <v>2034.278</v>
      </c>
      <c r="G402" s="27">
        <f>SUM(G403:G407)</f>
        <v>2023.26603</v>
      </c>
      <c r="H402" s="59">
        <f t="shared" si="27"/>
        <v>99.458679197238524</v>
      </c>
    </row>
    <row r="403" spans="1:8" s="5" customFormat="1" ht="36.75" customHeight="1">
      <c r="A403" s="48" t="s">
        <v>272</v>
      </c>
      <c r="B403" s="20" t="s">
        <v>114</v>
      </c>
      <c r="C403" s="20" t="s">
        <v>135</v>
      </c>
      <c r="D403" s="21" t="s">
        <v>51</v>
      </c>
      <c r="E403" s="23">
        <v>121</v>
      </c>
      <c r="F403" s="27">
        <v>1897.95</v>
      </c>
      <c r="G403" s="27">
        <v>1886.93803</v>
      </c>
      <c r="H403" s="59">
        <f t="shared" si="27"/>
        <v>99.419796622671825</v>
      </c>
    </row>
    <row r="404" spans="1:8" s="5" customFormat="1" ht="45" customHeight="1">
      <c r="A404" s="48" t="s">
        <v>288</v>
      </c>
      <c r="B404" s="20" t="s">
        <v>114</v>
      </c>
      <c r="C404" s="20" t="s">
        <v>135</v>
      </c>
      <c r="D404" s="21" t="s">
        <v>51</v>
      </c>
      <c r="E404" s="23">
        <v>122</v>
      </c>
      <c r="F404" s="27">
        <v>0.82581000000000004</v>
      </c>
      <c r="G404" s="27">
        <v>0.82581000000000004</v>
      </c>
      <c r="H404" s="59">
        <f t="shared" si="27"/>
        <v>100</v>
      </c>
    </row>
    <row r="405" spans="1:8" s="5" customFormat="1" ht="48" customHeight="1">
      <c r="A405" s="48" t="s">
        <v>273</v>
      </c>
      <c r="B405" s="20" t="s">
        <v>114</v>
      </c>
      <c r="C405" s="20" t="s">
        <v>135</v>
      </c>
      <c r="D405" s="21" t="s">
        <v>51</v>
      </c>
      <c r="E405" s="23">
        <v>242</v>
      </c>
      <c r="F405" s="27">
        <v>89.147999999999996</v>
      </c>
      <c r="G405" s="27">
        <v>89.147999999999996</v>
      </c>
      <c r="H405" s="59">
        <f t="shared" si="27"/>
        <v>100</v>
      </c>
    </row>
    <row r="406" spans="1:8" s="5" customFormat="1" ht="51" customHeight="1">
      <c r="A406" s="48" t="s">
        <v>270</v>
      </c>
      <c r="B406" s="20" t="s">
        <v>114</v>
      </c>
      <c r="C406" s="20" t="s">
        <v>135</v>
      </c>
      <c r="D406" s="21" t="s">
        <v>51</v>
      </c>
      <c r="E406" s="23">
        <v>244</v>
      </c>
      <c r="F406" s="27">
        <v>44.461190000000002</v>
      </c>
      <c r="G406" s="27">
        <v>44.461190000000002</v>
      </c>
      <c r="H406" s="59">
        <f t="shared" si="27"/>
        <v>100</v>
      </c>
    </row>
    <row r="407" spans="1:8" s="5" customFormat="1" ht="41.25" customHeight="1">
      <c r="A407" s="48" t="s">
        <v>274</v>
      </c>
      <c r="B407" s="20" t="s">
        <v>114</v>
      </c>
      <c r="C407" s="20" t="s">
        <v>135</v>
      </c>
      <c r="D407" s="21" t="s">
        <v>51</v>
      </c>
      <c r="E407" s="23">
        <v>851</v>
      </c>
      <c r="F407" s="27">
        <v>1.893</v>
      </c>
      <c r="G407" s="27">
        <v>1.893</v>
      </c>
      <c r="H407" s="59">
        <f t="shared" si="27"/>
        <v>100</v>
      </c>
    </row>
    <row r="408" spans="1:8" s="2" customFormat="1" ht="27.75" customHeight="1">
      <c r="A408" s="47" t="s">
        <v>178</v>
      </c>
      <c r="B408" s="20" t="s">
        <v>114</v>
      </c>
      <c r="C408" s="19" t="s">
        <v>30</v>
      </c>
      <c r="D408" s="19"/>
      <c r="E408" s="19"/>
      <c r="F408" s="26">
        <f>F409+F419</f>
        <v>4281.1890100000001</v>
      </c>
      <c r="G408" s="26">
        <f>G409+G419</f>
        <v>4228.1285200000002</v>
      </c>
      <c r="H408" s="59">
        <f t="shared" si="27"/>
        <v>98.760613234406108</v>
      </c>
    </row>
    <row r="409" spans="1:8" s="2" customFormat="1" ht="30.75" customHeight="1">
      <c r="A409" s="47" t="s">
        <v>205</v>
      </c>
      <c r="B409" s="20" t="s">
        <v>114</v>
      </c>
      <c r="C409" s="19" t="s">
        <v>16</v>
      </c>
      <c r="D409" s="20"/>
      <c r="E409" s="20"/>
      <c r="F409" s="26">
        <f>F410+F416</f>
        <v>2572.9801499999999</v>
      </c>
      <c r="G409" s="26">
        <f>G410+G416</f>
        <v>2519.91966</v>
      </c>
      <c r="H409" s="59">
        <f t="shared" si="27"/>
        <v>97.937780825864522</v>
      </c>
    </row>
    <row r="410" spans="1:8" s="2" customFormat="1" ht="38.25">
      <c r="A410" s="47" t="s">
        <v>207</v>
      </c>
      <c r="B410" s="20" t="s">
        <v>114</v>
      </c>
      <c r="C410" s="19" t="s">
        <v>16</v>
      </c>
      <c r="D410" s="20" t="s">
        <v>18</v>
      </c>
      <c r="E410" s="20"/>
      <c r="F410" s="26">
        <f>F413+F411</f>
        <v>2354.28015</v>
      </c>
      <c r="G410" s="26">
        <f>G413+G411</f>
        <v>2354.28015</v>
      </c>
      <c r="H410" s="59">
        <f t="shared" si="27"/>
        <v>100</v>
      </c>
    </row>
    <row r="411" spans="1:8" s="9" customFormat="1" ht="99.75" customHeight="1">
      <c r="A411" s="46" t="s">
        <v>259</v>
      </c>
      <c r="B411" s="20" t="s">
        <v>114</v>
      </c>
      <c r="C411" s="19" t="s">
        <v>16</v>
      </c>
      <c r="D411" s="20" t="s">
        <v>309</v>
      </c>
      <c r="E411" s="21"/>
      <c r="F411" s="26">
        <f>F412</f>
        <v>18.600000000000001</v>
      </c>
      <c r="G411" s="26">
        <f>G412</f>
        <v>18.600000000000001</v>
      </c>
      <c r="H411" s="59">
        <f t="shared" si="27"/>
        <v>100</v>
      </c>
    </row>
    <row r="412" spans="1:8" s="9" customFormat="1" ht="51" customHeight="1">
      <c r="A412" s="48" t="s">
        <v>289</v>
      </c>
      <c r="B412" s="20" t="s">
        <v>114</v>
      </c>
      <c r="C412" s="20" t="s">
        <v>16</v>
      </c>
      <c r="D412" s="20" t="s">
        <v>309</v>
      </c>
      <c r="E412" s="21">
        <v>321</v>
      </c>
      <c r="F412" s="27">
        <v>18.600000000000001</v>
      </c>
      <c r="G412" s="27">
        <v>18.600000000000001</v>
      </c>
      <c r="H412" s="60">
        <f t="shared" si="27"/>
        <v>100</v>
      </c>
    </row>
    <row r="413" spans="1:8" s="2" customFormat="1" ht="38.25">
      <c r="A413" s="47" t="s">
        <v>146</v>
      </c>
      <c r="B413" s="20" t="s">
        <v>114</v>
      </c>
      <c r="C413" s="19" t="s">
        <v>16</v>
      </c>
      <c r="D413" s="20" t="s">
        <v>66</v>
      </c>
      <c r="E413" s="20"/>
      <c r="F413" s="26">
        <f>F414+F415</f>
        <v>2335.6801500000001</v>
      </c>
      <c r="G413" s="26">
        <f>G414+G415</f>
        <v>2335.6801500000001</v>
      </c>
      <c r="H413" s="59">
        <f t="shared" si="27"/>
        <v>100</v>
      </c>
    </row>
    <row r="414" spans="1:8" s="5" customFormat="1" ht="84" customHeight="1">
      <c r="A414" s="48" t="s">
        <v>277</v>
      </c>
      <c r="B414" s="20" t="s">
        <v>114</v>
      </c>
      <c r="C414" s="20" t="s">
        <v>16</v>
      </c>
      <c r="D414" s="20" t="s">
        <v>66</v>
      </c>
      <c r="E414" s="23">
        <v>611</v>
      </c>
      <c r="F414" s="27">
        <v>2283.2002400000001</v>
      </c>
      <c r="G414" s="27">
        <v>2283.2002400000001</v>
      </c>
      <c r="H414" s="60">
        <f t="shared" si="27"/>
        <v>100</v>
      </c>
    </row>
    <row r="415" spans="1:8" s="9" customFormat="1" ht="41.25" customHeight="1">
      <c r="A415" s="48" t="s">
        <v>271</v>
      </c>
      <c r="B415" s="20" t="s">
        <v>114</v>
      </c>
      <c r="C415" s="20" t="s">
        <v>16</v>
      </c>
      <c r="D415" s="20" t="s">
        <v>66</v>
      </c>
      <c r="E415" s="23">
        <v>612</v>
      </c>
      <c r="F415" s="27">
        <v>52.479909999999997</v>
      </c>
      <c r="G415" s="27">
        <v>52.479909999999997</v>
      </c>
      <c r="H415" s="60">
        <f t="shared" si="27"/>
        <v>100</v>
      </c>
    </row>
    <row r="416" spans="1:8" s="9" customFormat="1" ht="40.5" customHeight="1">
      <c r="A416" s="48" t="s">
        <v>116</v>
      </c>
      <c r="B416" s="20" t="s">
        <v>114</v>
      </c>
      <c r="C416" s="19" t="s">
        <v>16</v>
      </c>
      <c r="D416" s="20" t="s">
        <v>117</v>
      </c>
      <c r="E416" s="23"/>
      <c r="F416" s="26">
        <f>F417</f>
        <v>218.7</v>
      </c>
      <c r="G416" s="26">
        <f>G417</f>
        <v>165.63951</v>
      </c>
      <c r="H416" s="59">
        <f t="shared" si="27"/>
        <v>75.738230452674898</v>
      </c>
    </row>
    <row r="417" spans="1:8" s="9" customFormat="1" ht="99" customHeight="1">
      <c r="A417" s="48" t="s">
        <v>311</v>
      </c>
      <c r="B417" s="20" t="s">
        <v>114</v>
      </c>
      <c r="C417" s="20" t="s">
        <v>16</v>
      </c>
      <c r="D417" s="20" t="s">
        <v>312</v>
      </c>
      <c r="E417" s="23"/>
      <c r="F417" s="27">
        <f>F418</f>
        <v>218.7</v>
      </c>
      <c r="G417" s="27">
        <f>G418</f>
        <v>165.63951</v>
      </c>
      <c r="H417" s="60">
        <f t="shared" si="27"/>
        <v>75.738230452674898</v>
      </c>
    </row>
    <row r="418" spans="1:8" s="9" customFormat="1" ht="36" customHeight="1">
      <c r="A418" s="48" t="s">
        <v>271</v>
      </c>
      <c r="B418" s="20" t="s">
        <v>114</v>
      </c>
      <c r="C418" s="20" t="s">
        <v>16</v>
      </c>
      <c r="D418" s="20" t="s">
        <v>312</v>
      </c>
      <c r="E418" s="23">
        <v>612</v>
      </c>
      <c r="F418" s="27">
        <v>218.7</v>
      </c>
      <c r="G418" s="27">
        <v>165.63951</v>
      </c>
      <c r="H418" s="60">
        <f t="shared" si="27"/>
        <v>75.738230452674898</v>
      </c>
    </row>
    <row r="419" spans="1:8" s="2" customFormat="1" ht="38.25">
      <c r="A419" s="47" t="s">
        <v>159</v>
      </c>
      <c r="B419" s="20" t="s">
        <v>114</v>
      </c>
      <c r="C419" s="19" t="s">
        <v>5</v>
      </c>
      <c r="D419" s="20"/>
      <c r="E419" s="20"/>
      <c r="F419" s="26">
        <f>F420</f>
        <v>1708.20886</v>
      </c>
      <c r="G419" s="26">
        <f>G420</f>
        <v>1708.20886</v>
      </c>
      <c r="H419" s="59">
        <f t="shared" si="27"/>
        <v>100</v>
      </c>
    </row>
    <row r="420" spans="1:8" s="2" customFormat="1" ht="39.75" customHeight="1">
      <c r="A420" s="46" t="s">
        <v>37</v>
      </c>
      <c r="B420" s="20" t="s">
        <v>114</v>
      </c>
      <c r="C420" s="22" t="s">
        <v>5</v>
      </c>
      <c r="D420" s="21" t="s">
        <v>38</v>
      </c>
      <c r="E420" s="21"/>
      <c r="F420" s="26">
        <f>F421+F427+F423+F425</f>
        <v>1708.20886</v>
      </c>
      <c r="G420" s="26">
        <f>G421+G427+G423+G425</f>
        <v>1708.20886</v>
      </c>
      <c r="H420" s="59">
        <f t="shared" si="27"/>
        <v>100</v>
      </c>
    </row>
    <row r="421" spans="1:8" s="2" customFormat="1" ht="38.25">
      <c r="A421" s="46" t="s">
        <v>160</v>
      </c>
      <c r="B421" s="20" t="s">
        <v>114</v>
      </c>
      <c r="C421" s="22" t="s">
        <v>5</v>
      </c>
      <c r="D421" s="21" t="s">
        <v>44</v>
      </c>
      <c r="E421" s="21"/>
      <c r="F421" s="26">
        <f>F422</f>
        <v>288</v>
      </c>
      <c r="G421" s="26">
        <f>G422</f>
        <v>288</v>
      </c>
      <c r="H421" s="59">
        <f t="shared" si="27"/>
        <v>100</v>
      </c>
    </row>
    <row r="422" spans="1:8" s="2" customFormat="1" ht="51.75" customHeight="1">
      <c r="A422" s="48" t="s">
        <v>270</v>
      </c>
      <c r="B422" s="20" t="s">
        <v>114</v>
      </c>
      <c r="C422" s="21" t="s">
        <v>5</v>
      </c>
      <c r="D422" s="21" t="s">
        <v>44</v>
      </c>
      <c r="E422" s="23">
        <v>244</v>
      </c>
      <c r="F422" s="27">
        <v>288</v>
      </c>
      <c r="G422" s="27">
        <v>288</v>
      </c>
      <c r="H422" s="60">
        <f t="shared" si="27"/>
        <v>100</v>
      </c>
    </row>
    <row r="423" spans="1:8" s="9" customFormat="1" ht="102" customHeight="1">
      <c r="A423" s="46" t="s">
        <v>259</v>
      </c>
      <c r="B423" s="20" t="s">
        <v>114</v>
      </c>
      <c r="C423" s="22" t="s">
        <v>5</v>
      </c>
      <c r="D423" s="21" t="s">
        <v>310</v>
      </c>
      <c r="E423" s="21"/>
      <c r="F423" s="26">
        <f>F424</f>
        <v>8</v>
      </c>
      <c r="G423" s="26">
        <f>G424</f>
        <v>8</v>
      </c>
      <c r="H423" s="59">
        <f t="shared" si="27"/>
        <v>100</v>
      </c>
    </row>
    <row r="424" spans="1:8" s="9" customFormat="1" ht="54.75" customHeight="1">
      <c r="A424" s="48" t="s">
        <v>289</v>
      </c>
      <c r="B424" s="20" t="s">
        <v>114</v>
      </c>
      <c r="C424" s="21" t="s">
        <v>5</v>
      </c>
      <c r="D424" s="21" t="s">
        <v>310</v>
      </c>
      <c r="E424" s="21">
        <v>321</v>
      </c>
      <c r="F424" s="27">
        <v>8</v>
      </c>
      <c r="G424" s="27">
        <v>8</v>
      </c>
      <c r="H424" s="60">
        <f t="shared" si="27"/>
        <v>100</v>
      </c>
    </row>
    <row r="425" spans="1:8" s="9" customFormat="1" ht="61.9" customHeight="1">
      <c r="A425" s="48" t="s">
        <v>341</v>
      </c>
      <c r="B425" s="20" t="s">
        <v>114</v>
      </c>
      <c r="C425" s="22" t="s">
        <v>5</v>
      </c>
      <c r="D425" s="21" t="s">
        <v>339</v>
      </c>
      <c r="E425" s="21"/>
      <c r="F425" s="26">
        <f>F426</f>
        <v>18.911860000000001</v>
      </c>
      <c r="G425" s="26">
        <f>G426</f>
        <v>18.911860000000001</v>
      </c>
      <c r="H425" s="59">
        <f t="shared" si="27"/>
        <v>100</v>
      </c>
    </row>
    <row r="426" spans="1:8" s="9" customFormat="1" ht="37.9" customHeight="1">
      <c r="A426" s="48" t="s">
        <v>271</v>
      </c>
      <c r="B426" s="20" t="s">
        <v>114</v>
      </c>
      <c r="C426" s="21" t="s">
        <v>5</v>
      </c>
      <c r="D426" s="21" t="s">
        <v>339</v>
      </c>
      <c r="E426" s="23">
        <v>612</v>
      </c>
      <c r="F426" s="27">
        <v>18.911860000000001</v>
      </c>
      <c r="G426" s="27">
        <v>18.911860000000001</v>
      </c>
      <c r="H426" s="60">
        <f t="shared" si="27"/>
        <v>100</v>
      </c>
    </row>
    <row r="427" spans="1:8" s="2" customFormat="1" ht="38.25">
      <c r="A427" s="47" t="s">
        <v>146</v>
      </c>
      <c r="B427" s="20" t="s">
        <v>114</v>
      </c>
      <c r="C427" s="22" t="s">
        <v>5</v>
      </c>
      <c r="D427" s="21" t="s">
        <v>93</v>
      </c>
      <c r="E427" s="21"/>
      <c r="F427" s="26">
        <f>F428+F429</f>
        <v>1393.297</v>
      </c>
      <c r="G427" s="26">
        <f>G428+G429</f>
        <v>1393.297</v>
      </c>
      <c r="H427" s="59">
        <f t="shared" si="27"/>
        <v>100</v>
      </c>
    </row>
    <row r="428" spans="1:8" s="4" customFormat="1" ht="90" customHeight="1">
      <c r="A428" s="48" t="s">
        <v>277</v>
      </c>
      <c r="B428" s="20" t="s">
        <v>114</v>
      </c>
      <c r="C428" s="21" t="s">
        <v>5</v>
      </c>
      <c r="D428" s="21" t="s">
        <v>93</v>
      </c>
      <c r="E428" s="23">
        <v>611</v>
      </c>
      <c r="F428" s="27">
        <v>1313.087</v>
      </c>
      <c r="G428" s="27">
        <v>1313.087</v>
      </c>
      <c r="H428" s="60">
        <f t="shared" si="27"/>
        <v>100</v>
      </c>
    </row>
    <row r="429" spans="1:8" s="5" customFormat="1" ht="38.25" customHeight="1">
      <c r="A429" s="48" t="s">
        <v>271</v>
      </c>
      <c r="B429" s="20" t="s">
        <v>114</v>
      </c>
      <c r="C429" s="21" t="s">
        <v>5</v>
      </c>
      <c r="D429" s="21" t="s">
        <v>93</v>
      </c>
      <c r="E429" s="23">
        <v>612</v>
      </c>
      <c r="F429" s="27">
        <v>80.209999999999994</v>
      </c>
      <c r="G429" s="27">
        <v>80.209999999999994</v>
      </c>
      <c r="H429" s="60">
        <f t="shared" si="27"/>
        <v>100</v>
      </c>
    </row>
    <row r="430" spans="1:8" s="2" customFormat="1" ht="32.25" customHeight="1">
      <c r="A430" s="46" t="s">
        <v>157</v>
      </c>
      <c r="B430" s="20" t="s">
        <v>114</v>
      </c>
      <c r="C430" s="19" t="s">
        <v>58</v>
      </c>
      <c r="D430" s="20"/>
      <c r="E430" s="21"/>
      <c r="F430" s="26">
        <f>F431</f>
        <v>11216.465909999999</v>
      </c>
      <c r="G430" s="26">
        <f>G431</f>
        <v>11215.258909999999</v>
      </c>
      <c r="H430" s="59">
        <f t="shared" si="27"/>
        <v>99.989239034739768</v>
      </c>
    </row>
    <row r="431" spans="1:8" s="2" customFormat="1" ht="32.25" customHeight="1">
      <c r="A431" s="47" t="s">
        <v>158</v>
      </c>
      <c r="B431" s="20" t="s">
        <v>114</v>
      </c>
      <c r="C431" s="19" t="s">
        <v>21</v>
      </c>
      <c r="D431" s="20"/>
      <c r="E431" s="20"/>
      <c r="F431" s="26">
        <f>F432+F446+F452</f>
        <v>11216.465909999999</v>
      </c>
      <c r="G431" s="26">
        <f>G432+G446+G452</f>
        <v>11215.258909999999</v>
      </c>
      <c r="H431" s="59">
        <f t="shared" si="27"/>
        <v>99.989239034739768</v>
      </c>
    </row>
    <row r="432" spans="1:8" s="2" customFormat="1" ht="48.75" customHeight="1">
      <c r="A432" s="48" t="s">
        <v>330</v>
      </c>
      <c r="B432" s="20" t="s">
        <v>114</v>
      </c>
      <c r="C432" s="19" t="s">
        <v>21</v>
      </c>
      <c r="D432" s="20" t="s">
        <v>22</v>
      </c>
      <c r="E432" s="20"/>
      <c r="F432" s="26">
        <f>F443+F437+F433+F441+F439</f>
        <v>8815.5112800000006</v>
      </c>
      <c r="G432" s="26">
        <f>G443+G437+G433+G441+G439</f>
        <v>8814.3112799999999</v>
      </c>
      <c r="H432" s="59">
        <f t="shared" si="27"/>
        <v>99.986387630145472</v>
      </c>
    </row>
    <row r="433" spans="1:8" s="5" customFormat="1" ht="41.25" customHeight="1">
      <c r="A433" s="48" t="s">
        <v>282</v>
      </c>
      <c r="B433" s="20" t="s">
        <v>114</v>
      </c>
      <c r="C433" s="19" t="s">
        <v>21</v>
      </c>
      <c r="D433" s="20" t="s">
        <v>283</v>
      </c>
      <c r="E433" s="20"/>
      <c r="F433" s="26">
        <f>F435+F436+F434</f>
        <v>1014.5</v>
      </c>
      <c r="G433" s="26">
        <f>G435+G436+G434</f>
        <v>1013.3</v>
      </c>
      <c r="H433" s="59">
        <f t="shared" si="27"/>
        <v>99.88171513060621</v>
      </c>
    </row>
    <row r="434" spans="1:8" s="9" customFormat="1" ht="47.25" customHeight="1">
      <c r="A434" s="48" t="s">
        <v>273</v>
      </c>
      <c r="B434" s="20" t="s">
        <v>114</v>
      </c>
      <c r="C434" s="20" t="s">
        <v>21</v>
      </c>
      <c r="D434" s="20" t="s">
        <v>283</v>
      </c>
      <c r="E434" s="23">
        <v>242</v>
      </c>
      <c r="F434" s="27">
        <v>47</v>
      </c>
      <c r="G434" s="27">
        <v>47</v>
      </c>
      <c r="H434" s="60">
        <f t="shared" si="27"/>
        <v>100</v>
      </c>
    </row>
    <row r="435" spans="1:8" s="5" customFormat="1" ht="51" customHeight="1">
      <c r="A435" s="48" t="s">
        <v>270</v>
      </c>
      <c r="B435" s="20" t="s">
        <v>114</v>
      </c>
      <c r="C435" s="20" t="s">
        <v>21</v>
      </c>
      <c r="D435" s="20" t="s">
        <v>283</v>
      </c>
      <c r="E435" s="23">
        <v>244</v>
      </c>
      <c r="F435" s="27">
        <v>958.5</v>
      </c>
      <c r="G435" s="27">
        <v>957.3</v>
      </c>
      <c r="H435" s="60">
        <f t="shared" si="27"/>
        <v>99.87480438184663</v>
      </c>
    </row>
    <row r="436" spans="1:8" s="9" customFormat="1" ht="27.75" customHeight="1">
      <c r="A436" s="52" t="s">
        <v>303</v>
      </c>
      <c r="B436" s="20" t="s">
        <v>114</v>
      </c>
      <c r="C436" s="20" t="s">
        <v>21</v>
      </c>
      <c r="D436" s="20" t="s">
        <v>283</v>
      </c>
      <c r="E436" s="23">
        <v>350</v>
      </c>
      <c r="F436" s="27">
        <v>9</v>
      </c>
      <c r="G436" s="27">
        <v>9</v>
      </c>
      <c r="H436" s="60">
        <f t="shared" si="27"/>
        <v>100</v>
      </c>
    </row>
    <row r="437" spans="1:8" s="2" customFormat="1" ht="74.25" customHeight="1">
      <c r="A437" s="46" t="s">
        <v>154</v>
      </c>
      <c r="B437" s="20" t="s">
        <v>114</v>
      </c>
      <c r="C437" s="19" t="s">
        <v>21</v>
      </c>
      <c r="D437" s="20" t="s">
        <v>257</v>
      </c>
      <c r="E437" s="20"/>
      <c r="F437" s="26">
        <f>F438</f>
        <v>43.7</v>
      </c>
      <c r="G437" s="26">
        <f>G438</f>
        <v>43.7</v>
      </c>
      <c r="H437" s="59">
        <f t="shared" si="27"/>
        <v>100</v>
      </c>
    </row>
    <row r="438" spans="1:8" s="2" customFormat="1" ht="37.5" customHeight="1">
      <c r="A438" s="48" t="s">
        <v>271</v>
      </c>
      <c r="B438" s="20" t="s">
        <v>114</v>
      </c>
      <c r="C438" s="20" t="s">
        <v>21</v>
      </c>
      <c r="D438" s="20" t="s">
        <v>257</v>
      </c>
      <c r="E438" s="23">
        <v>612</v>
      </c>
      <c r="F438" s="27">
        <v>43.7</v>
      </c>
      <c r="G438" s="27">
        <v>43.7</v>
      </c>
      <c r="H438" s="60">
        <f t="shared" si="27"/>
        <v>100</v>
      </c>
    </row>
    <row r="439" spans="1:8" s="9" customFormat="1" ht="49.5" customHeight="1">
      <c r="A439" s="58" t="s">
        <v>402</v>
      </c>
      <c r="B439" s="20" t="s">
        <v>114</v>
      </c>
      <c r="C439" s="19" t="s">
        <v>21</v>
      </c>
      <c r="D439" s="20" t="s">
        <v>401</v>
      </c>
      <c r="E439" s="23"/>
      <c r="F439" s="26">
        <f>F440</f>
        <v>140</v>
      </c>
      <c r="G439" s="26">
        <f>G440</f>
        <v>140</v>
      </c>
      <c r="H439" s="59">
        <f t="shared" si="27"/>
        <v>100</v>
      </c>
    </row>
    <row r="440" spans="1:8" s="9" customFormat="1" ht="37.5" customHeight="1">
      <c r="A440" s="48" t="s">
        <v>271</v>
      </c>
      <c r="B440" s="20" t="s">
        <v>114</v>
      </c>
      <c r="C440" s="20" t="s">
        <v>21</v>
      </c>
      <c r="D440" s="20" t="s">
        <v>401</v>
      </c>
      <c r="E440" s="23">
        <v>612</v>
      </c>
      <c r="F440" s="27">
        <v>140</v>
      </c>
      <c r="G440" s="27">
        <v>140</v>
      </c>
      <c r="H440" s="60">
        <f t="shared" si="27"/>
        <v>100</v>
      </c>
    </row>
    <row r="441" spans="1:8" s="9" customFormat="1" ht="72.599999999999994" customHeight="1">
      <c r="A441" s="48" t="s">
        <v>319</v>
      </c>
      <c r="B441" s="20" t="s">
        <v>114</v>
      </c>
      <c r="C441" s="19" t="s">
        <v>21</v>
      </c>
      <c r="D441" s="20" t="s">
        <v>320</v>
      </c>
      <c r="E441" s="23"/>
      <c r="F441" s="26">
        <f>F442</f>
        <v>96.720230000000001</v>
      </c>
      <c r="G441" s="26">
        <f>G442</f>
        <v>96.720230000000001</v>
      </c>
      <c r="H441" s="59">
        <f t="shared" si="27"/>
        <v>100</v>
      </c>
    </row>
    <row r="442" spans="1:8" s="9" customFormat="1" ht="42" customHeight="1">
      <c r="A442" s="48" t="s">
        <v>271</v>
      </c>
      <c r="B442" s="20" t="s">
        <v>114</v>
      </c>
      <c r="C442" s="20" t="s">
        <v>21</v>
      </c>
      <c r="D442" s="20" t="s">
        <v>320</v>
      </c>
      <c r="E442" s="23">
        <v>612</v>
      </c>
      <c r="F442" s="27">
        <v>96.720230000000001</v>
      </c>
      <c r="G442" s="27">
        <v>96.720230000000001</v>
      </c>
      <c r="H442" s="60">
        <f t="shared" si="27"/>
        <v>100</v>
      </c>
    </row>
    <row r="443" spans="1:8" s="2" customFormat="1" ht="39.75" customHeight="1">
      <c r="A443" s="47" t="s">
        <v>146</v>
      </c>
      <c r="B443" s="20" t="s">
        <v>114</v>
      </c>
      <c r="C443" s="19" t="s">
        <v>21</v>
      </c>
      <c r="D443" s="20" t="s">
        <v>59</v>
      </c>
      <c r="E443" s="20"/>
      <c r="F443" s="26">
        <f>F444+F445</f>
        <v>7520.59105</v>
      </c>
      <c r="G443" s="26">
        <f>G444+G445</f>
        <v>7520.59105</v>
      </c>
      <c r="H443" s="59">
        <f t="shared" si="27"/>
        <v>100</v>
      </c>
    </row>
    <row r="444" spans="1:8" s="5" customFormat="1" ht="90.75" customHeight="1">
      <c r="A444" s="48" t="s">
        <v>277</v>
      </c>
      <c r="B444" s="20" t="s">
        <v>114</v>
      </c>
      <c r="C444" s="20" t="s">
        <v>21</v>
      </c>
      <c r="D444" s="20" t="s">
        <v>59</v>
      </c>
      <c r="E444" s="23">
        <v>611</v>
      </c>
      <c r="F444" s="27">
        <v>5353.2910000000002</v>
      </c>
      <c r="G444" s="27">
        <v>5353.2910000000002</v>
      </c>
      <c r="H444" s="60">
        <f t="shared" si="27"/>
        <v>100</v>
      </c>
    </row>
    <row r="445" spans="1:8" s="5" customFormat="1" ht="40.5" customHeight="1">
      <c r="A445" s="48" t="s">
        <v>271</v>
      </c>
      <c r="B445" s="20" t="s">
        <v>114</v>
      </c>
      <c r="C445" s="20" t="s">
        <v>21</v>
      </c>
      <c r="D445" s="20" t="s">
        <v>59</v>
      </c>
      <c r="E445" s="23">
        <v>612</v>
      </c>
      <c r="F445" s="27">
        <v>2167.3000499999998</v>
      </c>
      <c r="G445" s="27">
        <v>2167.3000499999998</v>
      </c>
      <c r="H445" s="60">
        <f t="shared" si="27"/>
        <v>100</v>
      </c>
    </row>
    <row r="446" spans="1:8" s="2" customFormat="1" ht="28.5" customHeight="1">
      <c r="A446" s="46" t="s">
        <v>156</v>
      </c>
      <c r="B446" s="20" t="s">
        <v>114</v>
      </c>
      <c r="C446" s="22" t="s">
        <v>21</v>
      </c>
      <c r="D446" s="20" t="s">
        <v>34</v>
      </c>
      <c r="E446" s="24"/>
      <c r="F446" s="26">
        <f>F449+F447</f>
        <v>343.79698000000002</v>
      </c>
      <c r="G446" s="26">
        <f>G449+G447</f>
        <v>343.78998000000001</v>
      </c>
      <c r="H446" s="59">
        <f t="shared" si="27"/>
        <v>99.997963914633573</v>
      </c>
    </row>
    <row r="447" spans="1:8" s="9" customFormat="1" ht="76.150000000000006" customHeight="1">
      <c r="A447" s="48" t="s">
        <v>319</v>
      </c>
      <c r="B447" s="20" t="s">
        <v>114</v>
      </c>
      <c r="C447" s="19" t="s">
        <v>21</v>
      </c>
      <c r="D447" s="20" t="s">
        <v>321</v>
      </c>
      <c r="E447" s="23"/>
      <c r="F447" s="26">
        <f>F448</f>
        <v>5.7899799999999999</v>
      </c>
      <c r="G447" s="26">
        <f>G448</f>
        <v>5.7829800000000002</v>
      </c>
      <c r="H447" s="59">
        <f t="shared" si="27"/>
        <v>99.879101482215844</v>
      </c>
    </row>
    <row r="448" spans="1:8" s="9" customFormat="1" ht="42.75" customHeight="1">
      <c r="A448" s="48" t="s">
        <v>271</v>
      </c>
      <c r="B448" s="20" t="s">
        <v>114</v>
      </c>
      <c r="C448" s="20" t="s">
        <v>21</v>
      </c>
      <c r="D448" s="20" t="s">
        <v>321</v>
      </c>
      <c r="E448" s="23">
        <v>612</v>
      </c>
      <c r="F448" s="27">
        <v>5.7899799999999999</v>
      </c>
      <c r="G448" s="27">
        <v>5.7829800000000002</v>
      </c>
      <c r="H448" s="60">
        <f t="shared" si="27"/>
        <v>99.879101482215844</v>
      </c>
    </row>
    <row r="449" spans="1:8" s="2" customFormat="1" ht="38.25">
      <c r="A449" s="47" t="s">
        <v>146</v>
      </c>
      <c r="B449" s="20" t="s">
        <v>114</v>
      </c>
      <c r="C449" s="19" t="s">
        <v>21</v>
      </c>
      <c r="D449" s="20" t="s">
        <v>60</v>
      </c>
      <c r="E449" s="24"/>
      <c r="F449" s="26">
        <f>F450+F451</f>
        <v>338.00700000000001</v>
      </c>
      <c r="G449" s="26">
        <f>G450+G451</f>
        <v>338.00700000000001</v>
      </c>
      <c r="H449" s="59">
        <f t="shared" si="27"/>
        <v>100</v>
      </c>
    </row>
    <row r="450" spans="1:8" s="5" customFormat="1" ht="101.25" customHeight="1">
      <c r="A450" s="48" t="s">
        <v>277</v>
      </c>
      <c r="B450" s="20" t="s">
        <v>114</v>
      </c>
      <c r="C450" s="20" t="s">
        <v>21</v>
      </c>
      <c r="D450" s="20" t="s">
        <v>60</v>
      </c>
      <c r="E450" s="23">
        <v>611</v>
      </c>
      <c r="F450" s="27">
        <v>328.00700000000001</v>
      </c>
      <c r="G450" s="27">
        <v>328.00700000000001</v>
      </c>
      <c r="H450" s="60">
        <f t="shared" si="27"/>
        <v>100</v>
      </c>
    </row>
    <row r="451" spans="1:8" s="9" customFormat="1" ht="39.75" customHeight="1">
      <c r="A451" s="48" t="s">
        <v>271</v>
      </c>
      <c r="B451" s="20" t="s">
        <v>114</v>
      </c>
      <c r="C451" s="20" t="s">
        <v>21</v>
      </c>
      <c r="D451" s="20" t="s">
        <v>60</v>
      </c>
      <c r="E451" s="23">
        <v>612</v>
      </c>
      <c r="F451" s="27">
        <v>10</v>
      </c>
      <c r="G451" s="27">
        <v>10</v>
      </c>
      <c r="H451" s="60">
        <f t="shared" si="27"/>
        <v>100</v>
      </c>
    </row>
    <row r="452" spans="1:8" s="2" customFormat="1" ht="30.75" customHeight="1">
      <c r="A452" s="46" t="s">
        <v>155</v>
      </c>
      <c r="B452" s="20" t="s">
        <v>114</v>
      </c>
      <c r="C452" s="22" t="s">
        <v>21</v>
      </c>
      <c r="D452" s="20" t="s">
        <v>33</v>
      </c>
      <c r="E452" s="25"/>
      <c r="F452" s="26">
        <f>F455+F453</f>
        <v>2057.1576499999996</v>
      </c>
      <c r="G452" s="26">
        <f>G455+G453</f>
        <v>2057.1576499999996</v>
      </c>
      <c r="H452" s="59">
        <f t="shared" si="27"/>
        <v>100</v>
      </c>
    </row>
    <row r="453" spans="1:8" s="9" customFormat="1" ht="76.900000000000006" customHeight="1">
      <c r="A453" s="48" t="s">
        <v>319</v>
      </c>
      <c r="B453" s="20" t="s">
        <v>114</v>
      </c>
      <c r="C453" s="19" t="s">
        <v>21</v>
      </c>
      <c r="D453" s="20" t="s">
        <v>322</v>
      </c>
      <c r="E453" s="23"/>
      <c r="F453" s="26">
        <f>F454</f>
        <v>155.37985</v>
      </c>
      <c r="G453" s="26">
        <f>G454</f>
        <v>155.37985</v>
      </c>
      <c r="H453" s="59">
        <f t="shared" si="27"/>
        <v>100</v>
      </c>
    </row>
    <row r="454" spans="1:8" s="9" customFormat="1" ht="42.75" customHeight="1">
      <c r="A454" s="48" t="s">
        <v>271</v>
      </c>
      <c r="B454" s="20" t="s">
        <v>114</v>
      </c>
      <c r="C454" s="20" t="s">
        <v>21</v>
      </c>
      <c r="D454" s="20" t="s">
        <v>322</v>
      </c>
      <c r="E454" s="23">
        <v>612</v>
      </c>
      <c r="F454" s="27">
        <v>155.37985</v>
      </c>
      <c r="G454" s="27">
        <v>155.37985</v>
      </c>
      <c r="H454" s="60">
        <f t="shared" si="27"/>
        <v>100</v>
      </c>
    </row>
    <row r="455" spans="1:8" s="2" customFormat="1" ht="38.25">
      <c r="A455" s="47" t="s">
        <v>146</v>
      </c>
      <c r="B455" s="20" t="s">
        <v>114</v>
      </c>
      <c r="C455" s="19" t="s">
        <v>21</v>
      </c>
      <c r="D455" s="20" t="s">
        <v>61</v>
      </c>
      <c r="E455" s="25"/>
      <c r="F455" s="26">
        <f>F456+F457</f>
        <v>1901.7777999999998</v>
      </c>
      <c r="G455" s="26">
        <f>G456+G457</f>
        <v>1901.7777999999998</v>
      </c>
      <c r="H455" s="59">
        <f t="shared" si="27"/>
        <v>100</v>
      </c>
    </row>
    <row r="456" spans="1:8" s="5" customFormat="1" ht="89.25" customHeight="1">
      <c r="A456" s="48" t="s">
        <v>277</v>
      </c>
      <c r="B456" s="20" t="s">
        <v>114</v>
      </c>
      <c r="C456" s="20" t="s">
        <v>21</v>
      </c>
      <c r="D456" s="20" t="s">
        <v>61</v>
      </c>
      <c r="E456" s="23">
        <v>611</v>
      </c>
      <c r="F456" s="27">
        <v>1855.4349999999999</v>
      </c>
      <c r="G456" s="27">
        <v>1855.4349999999999</v>
      </c>
      <c r="H456" s="60">
        <f t="shared" si="27"/>
        <v>100</v>
      </c>
    </row>
    <row r="457" spans="1:8" s="9" customFormat="1" ht="42" customHeight="1">
      <c r="A457" s="48" t="s">
        <v>271</v>
      </c>
      <c r="B457" s="20" t="s">
        <v>114</v>
      </c>
      <c r="C457" s="20" t="s">
        <v>21</v>
      </c>
      <c r="D457" s="20" t="s">
        <v>61</v>
      </c>
      <c r="E457" s="23">
        <v>612</v>
      </c>
      <c r="F457" s="27">
        <v>46.342799999999997</v>
      </c>
      <c r="G457" s="27">
        <v>46.342799999999997</v>
      </c>
      <c r="H457" s="60">
        <f t="shared" si="27"/>
        <v>100</v>
      </c>
    </row>
    <row r="458" spans="1:8" s="9" customFormat="1" ht="30" customHeight="1">
      <c r="A458" s="47" t="s">
        <v>184</v>
      </c>
      <c r="B458" s="20" t="s">
        <v>114</v>
      </c>
      <c r="C458" s="19">
        <v>1000</v>
      </c>
      <c r="D458" s="20"/>
      <c r="E458" s="23"/>
      <c r="F458" s="26">
        <f t="shared" ref="F458:G461" si="28">F459</f>
        <v>50</v>
      </c>
      <c r="G458" s="26">
        <f t="shared" si="28"/>
        <v>50</v>
      </c>
      <c r="H458" s="59">
        <f t="shared" si="27"/>
        <v>100</v>
      </c>
    </row>
    <row r="459" spans="1:8" s="9" customFormat="1" ht="30" customHeight="1">
      <c r="A459" s="47" t="s">
        <v>187</v>
      </c>
      <c r="B459" s="20" t="s">
        <v>114</v>
      </c>
      <c r="C459" s="20">
        <v>1003</v>
      </c>
      <c r="D459" s="20"/>
      <c r="E459" s="23"/>
      <c r="F459" s="27">
        <f t="shared" si="28"/>
        <v>50</v>
      </c>
      <c r="G459" s="27">
        <f t="shared" si="28"/>
        <v>50</v>
      </c>
      <c r="H459" s="60">
        <f t="shared" si="27"/>
        <v>100</v>
      </c>
    </row>
    <row r="460" spans="1:8" s="9" customFormat="1" ht="52.5" customHeight="1">
      <c r="A460" s="47" t="s">
        <v>188</v>
      </c>
      <c r="B460" s="20" t="s">
        <v>114</v>
      </c>
      <c r="C460" s="20">
        <v>1003</v>
      </c>
      <c r="D460" s="20" t="s">
        <v>78</v>
      </c>
      <c r="E460" s="20"/>
      <c r="F460" s="27">
        <f t="shared" si="28"/>
        <v>50</v>
      </c>
      <c r="G460" s="27">
        <f t="shared" si="28"/>
        <v>50</v>
      </c>
      <c r="H460" s="60">
        <f t="shared" si="27"/>
        <v>100</v>
      </c>
    </row>
    <row r="461" spans="1:8" s="9" customFormat="1" ht="39" customHeight="1">
      <c r="A461" s="47" t="s">
        <v>189</v>
      </c>
      <c r="B461" s="20" t="s">
        <v>114</v>
      </c>
      <c r="C461" s="20">
        <v>1003</v>
      </c>
      <c r="D461" s="20" t="s">
        <v>77</v>
      </c>
      <c r="E461" s="20"/>
      <c r="F461" s="27">
        <f t="shared" si="28"/>
        <v>50</v>
      </c>
      <c r="G461" s="27">
        <f t="shared" si="28"/>
        <v>50</v>
      </c>
      <c r="H461" s="60">
        <f t="shared" si="27"/>
        <v>100</v>
      </c>
    </row>
    <row r="462" spans="1:8" s="9" customFormat="1" ht="61.5" customHeight="1">
      <c r="A462" s="47" t="s">
        <v>226</v>
      </c>
      <c r="B462" s="20" t="s">
        <v>114</v>
      </c>
      <c r="C462" s="20">
        <v>1003</v>
      </c>
      <c r="D462" s="20" t="s">
        <v>95</v>
      </c>
      <c r="E462" s="20"/>
      <c r="F462" s="27">
        <f>F463</f>
        <v>50</v>
      </c>
      <c r="G462" s="27">
        <f>G463</f>
        <v>50</v>
      </c>
      <c r="H462" s="60">
        <f t="shared" si="27"/>
        <v>100</v>
      </c>
    </row>
    <row r="463" spans="1:8" s="9" customFormat="1" ht="50.25" customHeight="1">
      <c r="A463" s="48" t="s">
        <v>270</v>
      </c>
      <c r="B463" s="20" t="s">
        <v>114</v>
      </c>
      <c r="C463" s="20">
        <v>1003</v>
      </c>
      <c r="D463" s="20" t="s">
        <v>95</v>
      </c>
      <c r="E463" s="20">
        <v>244</v>
      </c>
      <c r="F463" s="27">
        <v>50</v>
      </c>
      <c r="G463" s="27">
        <v>50</v>
      </c>
      <c r="H463" s="60">
        <f t="shared" si="27"/>
        <v>100</v>
      </c>
    </row>
    <row r="464" spans="1:8" s="2" customFormat="1" ht="27.75" customHeight="1">
      <c r="A464" s="46" t="s">
        <v>153</v>
      </c>
      <c r="B464" s="20" t="s">
        <v>114</v>
      </c>
      <c r="C464" s="19">
        <v>1100</v>
      </c>
      <c r="D464" s="20"/>
      <c r="E464" s="21"/>
      <c r="F464" s="26">
        <f>F465</f>
        <v>6021.53478</v>
      </c>
      <c r="G464" s="26">
        <f>G465</f>
        <v>6021.53478</v>
      </c>
      <c r="H464" s="59">
        <f t="shared" ref="H464:H482" si="29">G464/F464*100</f>
        <v>100</v>
      </c>
    </row>
    <row r="465" spans="1:8" s="2" customFormat="1" ht="25.5" customHeight="1">
      <c r="A465" s="47" t="s">
        <v>152</v>
      </c>
      <c r="B465" s="20" t="s">
        <v>114</v>
      </c>
      <c r="C465" s="22">
        <v>1102</v>
      </c>
      <c r="D465" s="20"/>
      <c r="E465" s="21"/>
      <c r="F465" s="26">
        <f>F466+F470</f>
        <v>6021.53478</v>
      </c>
      <c r="G465" s="26">
        <f>G466+G470</f>
        <v>6021.53478</v>
      </c>
      <c r="H465" s="59">
        <f t="shared" si="29"/>
        <v>100</v>
      </c>
    </row>
    <row r="466" spans="1:8" s="2" customFormat="1" ht="36.75" customHeight="1">
      <c r="A466" s="46" t="s">
        <v>35</v>
      </c>
      <c r="B466" s="20" t="s">
        <v>114</v>
      </c>
      <c r="C466" s="22">
        <v>1102</v>
      </c>
      <c r="D466" s="20" t="s">
        <v>36</v>
      </c>
      <c r="E466" s="20"/>
      <c r="F466" s="26">
        <f>F467</f>
        <v>4612.53478</v>
      </c>
      <c r="G466" s="26">
        <f>G467</f>
        <v>4612.53478</v>
      </c>
      <c r="H466" s="59">
        <f t="shared" si="29"/>
        <v>100</v>
      </c>
    </row>
    <row r="467" spans="1:8" s="2" customFormat="1" ht="38.25">
      <c r="A467" s="47" t="s">
        <v>146</v>
      </c>
      <c r="B467" s="20" t="s">
        <v>114</v>
      </c>
      <c r="C467" s="21">
        <v>1102</v>
      </c>
      <c r="D467" s="20" t="s">
        <v>56</v>
      </c>
      <c r="E467" s="20"/>
      <c r="F467" s="27">
        <f>F468+F469</f>
        <v>4612.53478</v>
      </c>
      <c r="G467" s="27">
        <f>G468+G469</f>
        <v>4612.53478</v>
      </c>
      <c r="H467" s="60">
        <f t="shared" si="29"/>
        <v>100</v>
      </c>
    </row>
    <row r="468" spans="1:8" s="5" customFormat="1" ht="85.15" customHeight="1">
      <c r="A468" s="48" t="s">
        <v>277</v>
      </c>
      <c r="B468" s="20" t="s">
        <v>114</v>
      </c>
      <c r="C468" s="21">
        <v>1102</v>
      </c>
      <c r="D468" s="20" t="s">
        <v>56</v>
      </c>
      <c r="E468" s="23">
        <v>611</v>
      </c>
      <c r="F468" s="27">
        <v>4056.0949999999998</v>
      </c>
      <c r="G468" s="27">
        <v>4056.0949999999998</v>
      </c>
      <c r="H468" s="60">
        <f t="shared" si="29"/>
        <v>100</v>
      </c>
    </row>
    <row r="469" spans="1:8" s="5" customFormat="1" ht="39.75" customHeight="1">
      <c r="A469" s="48" t="s">
        <v>271</v>
      </c>
      <c r="B469" s="20" t="s">
        <v>114</v>
      </c>
      <c r="C469" s="21">
        <v>1102</v>
      </c>
      <c r="D469" s="20" t="s">
        <v>56</v>
      </c>
      <c r="E469" s="23">
        <v>612</v>
      </c>
      <c r="F469" s="27">
        <v>556.43978000000004</v>
      </c>
      <c r="G469" s="27">
        <v>556.43978000000004</v>
      </c>
      <c r="H469" s="60">
        <f t="shared" si="29"/>
        <v>100</v>
      </c>
    </row>
    <row r="470" spans="1:8" s="2" customFormat="1" ht="42" customHeight="1">
      <c r="A470" s="47" t="s">
        <v>244</v>
      </c>
      <c r="B470" s="20" t="s">
        <v>114</v>
      </c>
      <c r="C470" s="22">
        <v>1102</v>
      </c>
      <c r="D470" s="20" t="s">
        <v>10</v>
      </c>
      <c r="E470" s="20"/>
      <c r="F470" s="26">
        <f>F471</f>
        <v>1409</v>
      </c>
      <c r="G470" s="26">
        <f>G471</f>
        <v>1409</v>
      </c>
      <c r="H470" s="59">
        <f t="shared" si="29"/>
        <v>100</v>
      </c>
    </row>
    <row r="471" spans="1:8" s="2" customFormat="1" ht="51">
      <c r="A471" s="47" t="s">
        <v>151</v>
      </c>
      <c r="B471" s="20" t="s">
        <v>114</v>
      </c>
      <c r="C471" s="21">
        <v>1102</v>
      </c>
      <c r="D471" s="20" t="s">
        <v>57</v>
      </c>
      <c r="E471" s="20"/>
      <c r="F471" s="27">
        <f>F472+F473</f>
        <v>1409</v>
      </c>
      <c r="G471" s="27">
        <f>G472+G473</f>
        <v>1409</v>
      </c>
      <c r="H471" s="60">
        <f t="shared" si="29"/>
        <v>100</v>
      </c>
    </row>
    <row r="472" spans="1:8" s="2" customFormat="1" ht="51" customHeight="1">
      <c r="A472" s="48" t="s">
        <v>270</v>
      </c>
      <c r="B472" s="20" t="s">
        <v>114</v>
      </c>
      <c r="C472" s="21">
        <v>1102</v>
      </c>
      <c r="D472" s="20" t="s">
        <v>57</v>
      </c>
      <c r="E472" s="23">
        <v>244</v>
      </c>
      <c r="F472" s="27">
        <v>1200.078</v>
      </c>
      <c r="G472" s="27">
        <v>1200.078</v>
      </c>
      <c r="H472" s="60">
        <f t="shared" si="29"/>
        <v>100</v>
      </c>
    </row>
    <row r="473" spans="1:8" s="9" customFormat="1" ht="27" customHeight="1">
      <c r="A473" s="52" t="s">
        <v>303</v>
      </c>
      <c r="B473" s="20" t="s">
        <v>114</v>
      </c>
      <c r="C473" s="21">
        <v>1102</v>
      </c>
      <c r="D473" s="20" t="s">
        <v>57</v>
      </c>
      <c r="E473" s="23">
        <v>350</v>
      </c>
      <c r="F473" s="27">
        <v>208.922</v>
      </c>
      <c r="G473" s="27">
        <v>208.922</v>
      </c>
      <c r="H473" s="60">
        <f t="shared" si="29"/>
        <v>100</v>
      </c>
    </row>
    <row r="474" spans="1:8" s="2" customFormat="1" ht="28.5" customHeight="1">
      <c r="A474" s="46" t="s">
        <v>148</v>
      </c>
      <c r="B474" s="20" t="s">
        <v>114</v>
      </c>
      <c r="C474" s="22">
        <v>1200</v>
      </c>
      <c r="D474" s="20"/>
      <c r="E474" s="20"/>
      <c r="F474" s="26">
        <f>F475</f>
        <v>716.99800000000005</v>
      </c>
      <c r="G474" s="26">
        <f>G475</f>
        <v>716.99800000000005</v>
      </c>
      <c r="H474" s="59">
        <f t="shared" si="29"/>
        <v>100</v>
      </c>
    </row>
    <row r="475" spans="1:8" s="2" customFormat="1" ht="29.25" customHeight="1">
      <c r="A475" s="46" t="s">
        <v>258</v>
      </c>
      <c r="B475" s="20" t="s">
        <v>114</v>
      </c>
      <c r="C475" s="19">
        <v>1201</v>
      </c>
      <c r="D475" s="20"/>
      <c r="E475" s="20"/>
      <c r="F475" s="26">
        <f>F476</f>
        <v>716.99800000000005</v>
      </c>
      <c r="G475" s="26">
        <f>G476</f>
        <v>716.99800000000005</v>
      </c>
      <c r="H475" s="59">
        <f t="shared" si="29"/>
        <v>100</v>
      </c>
    </row>
    <row r="476" spans="1:8" s="2" customFormat="1" ht="30" customHeight="1">
      <c r="A476" s="46" t="s">
        <v>147</v>
      </c>
      <c r="B476" s="20" t="s">
        <v>114</v>
      </c>
      <c r="C476" s="20">
        <v>1201</v>
      </c>
      <c r="D476" s="20" t="s">
        <v>23</v>
      </c>
      <c r="E476" s="20"/>
      <c r="F476" s="27">
        <f t="shared" ref="F476:G476" si="30">F477</f>
        <v>716.99800000000005</v>
      </c>
      <c r="G476" s="27">
        <f t="shared" si="30"/>
        <v>716.99800000000005</v>
      </c>
      <c r="H476" s="59">
        <f t="shared" si="29"/>
        <v>100</v>
      </c>
    </row>
    <row r="477" spans="1:8" s="2" customFormat="1" ht="40.5" customHeight="1">
      <c r="A477" s="47" t="s">
        <v>146</v>
      </c>
      <c r="B477" s="20" t="s">
        <v>114</v>
      </c>
      <c r="C477" s="20">
        <v>1201</v>
      </c>
      <c r="D477" s="20" t="s">
        <v>63</v>
      </c>
      <c r="E477" s="20"/>
      <c r="F477" s="27">
        <f>F478+F479</f>
        <v>716.99800000000005</v>
      </c>
      <c r="G477" s="27">
        <f>G478+G479</f>
        <v>716.99800000000005</v>
      </c>
      <c r="H477" s="59">
        <f t="shared" si="29"/>
        <v>100</v>
      </c>
    </row>
    <row r="478" spans="1:8" s="5" customFormat="1" ht="87" customHeight="1">
      <c r="A478" s="48" t="s">
        <v>277</v>
      </c>
      <c r="B478" s="20" t="s">
        <v>114</v>
      </c>
      <c r="C478" s="20">
        <v>1201</v>
      </c>
      <c r="D478" s="20" t="s">
        <v>63</v>
      </c>
      <c r="E478" s="23">
        <v>611</v>
      </c>
      <c r="F478" s="27">
        <v>678.99800000000005</v>
      </c>
      <c r="G478" s="27">
        <v>678.99800000000005</v>
      </c>
      <c r="H478" s="60">
        <f t="shared" si="29"/>
        <v>100</v>
      </c>
    </row>
    <row r="479" spans="1:8" s="9" customFormat="1" ht="44.25" customHeight="1">
      <c r="A479" s="48" t="s">
        <v>271</v>
      </c>
      <c r="B479" s="20" t="s">
        <v>114</v>
      </c>
      <c r="C479" s="20">
        <v>1201</v>
      </c>
      <c r="D479" s="20" t="s">
        <v>63</v>
      </c>
      <c r="E479" s="23">
        <v>612</v>
      </c>
      <c r="F479" s="27">
        <f>20+18</f>
        <v>38</v>
      </c>
      <c r="G479" s="27">
        <f>20+18</f>
        <v>38</v>
      </c>
      <c r="H479" s="60">
        <f t="shared" si="29"/>
        <v>100</v>
      </c>
    </row>
    <row r="480" spans="1:8" s="2" customFormat="1" ht="26.25" customHeight="1">
      <c r="A480" s="45" t="s">
        <v>214</v>
      </c>
      <c r="B480" s="19"/>
      <c r="C480" s="19"/>
      <c r="D480" s="19"/>
      <c r="E480" s="19"/>
      <c r="F480" s="26">
        <f>F272+F217+F15+F397+F374+F249</f>
        <v>429717.97338000004</v>
      </c>
      <c r="G480" s="26">
        <f>G272+G217+G15+G397+G374+G249</f>
        <v>416617.84928000002</v>
      </c>
      <c r="H480" s="59">
        <f t="shared" si="29"/>
        <v>96.951460047863634</v>
      </c>
    </row>
    <row r="481" spans="1:8" s="2" customFormat="1" ht="39.75" customHeight="1">
      <c r="A481" s="53" t="s">
        <v>83</v>
      </c>
      <c r="B481" s="19"/>
      <c r="C481" s="19"/>
      <c r="D481" s="19"/>
      <c r="E481" s="19"/>
      <c r="F481" s="26">
        <f>F16+F218+F273+F398+F375+F250</f>
        <v>294473.67337999999</v>
      </c>
      <c r="G481" s="26">
        <f>G16+G218+G273+G398+G375+G250</f>
        <v>287225.87997000001</v>
      </c>
      <c r="H481" s="59">
        <f t="shared" si="29"/>
        <v>97.538729582577261</v>
      </c>
    </row>
    <row r="482" spans="1:8" s="2" customFormat="1" ht="48.75" customHeight="1">
      <c r="A482" s="53" t="s">
        <v>141</v>
      </c>
      <c r="B482" s="19"/>
      <c r="C482" s="19"/>
      <c r="D482" s="19"/>
      <c r="E482" s="19"/>
      <c r="F482" s="26">
        <f>F17+F274</f>
        <v>135244.29999999999</v>
      </c>
      <c r="G482" s="26">
        <f>G17+G274</f>
        <v>129391.96930999999</v>
      </c>
      <c r="H482" s="59">
        <f t="shared" si="29"/>
        <v>95.672770911602186</v>
      </c>
    </row>
    <row r="483" spans="1:8" s="2" customFormat="1" ht="36" customHeight="1">
      <c r="A483" s="54"/>
      <c r="B483" s="36"/>
      <c r="C483" s="36"/>
      <c r="D483" s="36"/>
      <c r="E483" s="36"/>
      <c r="F483" s="37"/>
      <c r="G483" s="37"/>
      <c r="H483" s="36"/>
    </row>
    <row r="484" spans="1:8" s="9" customFormat="1" ht="31.5" customHeight="1">
      <c r="A484" s="56"/>
      <c r="B484" s="36"/>
      <c r="C484" s="36"/>
      <c r="D484" s="36"/>
      <c r="E484" s="36"/>
      <c r="F484" s="36"/>
      <c r="G484" s="36"/>
      <c r="H484" s="36"/>
    </row>
    <row r="485" spans="1:8" s="2" customFormat="1" ht="24.75" customHeight="1">
      <c r="A485" s="56"/>
      <c r="B485" s="36"/>
      <c r="C485" s="36"/>
      <c r="D485" s="36"/>
      <c r="E485" s="36"/>
      <c r="F485" s="36"/>
      <c r="G485" s="38"/>
      <c r="H485" s="36"/>
    </row>
    <row r="486" spans="1:8" s="2" customFormat="1" ht="28.5" customHeight="1">
      <c r="A486" s="56"/>
      <c r="B486" s="36"/>
      <c r="C486" s="36"/>
      <c r="D486" s="36"/>
      <c r="E486" s="36"/>
      <c r="F486" s="36"/>
      <c r="G486" s="38"/>
      <c r="H486" s="36"/>
    </row>
    <row r="487" spans="1:8" s="2" customFormat="1" ht="28.5" customHeight="1">
      <c r="A487" s="55"/>
      <c r="B487" s="11"/>
      <c r="C487" s="11"/>
      <c r="D487" s="11"/>
      <c r="E487" s="11"/>
      <c r="F487" s="11"/>
      <c r="G487" s="14"/>
      <c r="H487" s="14"/>
    </row>
    <row r="488" spans="1:8" s="2" customFormat="1" ht="56.45" customHeight="1">
      <c r="A488" s="55"/>
      <c r="B488" s="11"/>
      <c r="C488" s="11"/>
      <c r="D488" s="11"/>
      <c r="E488" s="11"/>
      <c r="F488" s="11"/>
      <c r="G488" s="14"/>
      <c r="H488" s="14"/>
    </row>
    <row r="489" spans="1:8" s="2" customFormat="1" ht="56.45" customHeight="1">
      <c r="A489" s="55"/>
      <c r="B489" s="11"/>
      <c r="C489" s="11"/>
      <c r="D489" s="11"/>
      <c r="E489" s="11"/>
      <c r="F489" s="11"/>
      <c r="G489" s="14"/>
      <c r="H489" s="14"/>
    </row>
    <row r="490" spans="1:8" s="2" customFormat="1" ht="56.45" customHeight="1">
      <c r="A490" s="55"/>
      <c r="B490" s="11"/>
      <c r="C490" s="11"/>
      <c r="D490" s="11"/>
      <c r="E490" s="11"/>
      <c r="F490" s="11"/>
      <c r="G490" s="14"/>
      <c r="H490" s="14"/>
    </row>
    <row r="491" spans="1:8" s="2" customFormat="1" ht="56.45" customHeight="1">
      <c r="A491" s="55"/>
      <c r="B491" s="11"/>
      <c r="C491" s="11"/>
      <c r="D491" s="11"/>
      <c r="E491" s="11"/>
      <c r="F491" s="11"/>
      <c r="G491" s="14"/>
      <c r="H491" s="14"/>
    </row>
    <row r="492" spans="1:8" s="2" customFormat="1" ht="56.45" customHeight="1">
      <c r="A492" s="55"/>
      <c r="B492" s="11"/>
      <c r="C492" s="11"/>
      <c r="D492" s="11"/>
      <c r="E492" s="11"/>
      <c r="F492" s="11"/>
      <c r="G492" s="14"/>
      <c r="H492" s="14"/>
    </row>
    <row r="493" spans="1:8" s="2" customFormat="1" ht="56.45" customHeight="1">
      <c r="A493" s="55"/>
      <c r="B493" s="11"/>
      <c r="C493" s="11"/>
      <c r="D493" s="11"/>
      <c r="E493" s="11"/>
      <c r="F493" s="11"/>
      <c r="G493" s="14"/>
      <c r="H493" s="14"/>
    </row>
    <row r="494" spans="1:8" s="2" customFormat="1" ht="56.45" customHeight="1">
      <c r="A494" s="55"/>
      <c r="B494" s="11"/>
      <c r="C494" s="11"/>
      <c r="D494" s="11"/>
      <c r="E494" s="11"/>
      <c r="F494" s="11"/>
      <c r="G494" s="14"/>
      <c r="H494" s="14"/>
    </row>
    <row r="495" spans="1:8" s="2" customFormat="1" ht="56.45" customHeight="1">
      <c r="A495" s="55"/>
      <c r="B495" s="11"/>
      <c r="C495" s="11"/>
      <c r="D495" s="11"/>
      <c r="E495" s="11"/>
      <c r="F495" s="11"/>
      <c r="G495" s="14"/>
      <c r="H495" s="14"/>
    </row>
    <row r="496" spans="1:8" s="2" customFormat="1" ht="56.45" customHeight="1">
      <c r="A496" s="55"/>
      <c r="B496" s="11"/>
      <c r="C496" s="11"/>
      <c r="D496" s="11"/>
      <c r="E496" s="11"/>
      <c r="F496" s="11"/>
      <c r="G496" s="14"/>
      <c r="H496" s="14"/>
    </row>
    <row r="497" spans="1:8" s="2" customFormat="1" ht="56.45" customHeight="1">
      <c r="A497" s="55"/>
      <c r="B497" s="11"/>
      <c r="C497" s="11"/>
      <c r="D497" s="11"/>
      <c r="E497" s="11"/>
      <c r="F497" s="11"/>
      <c r="G497" s="14"/>
      <c r="H497" s="14"/>
    </row>
    <row r="498" spans="1:8" s="2" customFormat="1" ht="56.45" customHeight="1">
      <c r="A498" s="55"/>
      <c r="B498" s="11"/>
      <c r="C498" s="11"/>
      <c r="D498" s="11"/>
      <c r="E498" s="11"/>
      <c r="F498" s="11"/>
      <c r="G498" s="14"/>
      <c r="H498" s="14"/>
    </row>
    <row r="499" spans="1:8" s="2" customFormat="1" ht="56.45" customHeight="1">
      <c r="A499" s="55"/>
      <c r="B499" s="11"/>
      <c r="C499" s="11"/>
      <c r="D499" s="11"/>
      <c r="E499" s="11"/>
      <c r="F499" s="11"/>
      <c r="G499" s="14"/>
      <c r="H499" s="14"/>
    </row>
    <row r="500" spans="1:8" s="2" customFormat="1" ht="56.45" customHeight="1">
      <c r="A500" s="55"/>
      <c r="B500" s="11"/>
      <c r="C500" s="11"/>
      <c r="D500" s="11"/>
      <c r="E500" s="11"/>
      <c r="F500" s="11"/>
      <c r="G500" s="14"/>
      <c r="H500" s="14"/>
    </row>
    <row r="501" spans="1:8" s="2" customFormat="1" ht="56.45" customHeight="1">
      <c r="A501" s="55"/>
      <c r="B501" s="11"/>
      <c r="C501" s="11"/>
      <c r="D501" s="11"/>
      <c r="E501" s="11"/>
      <c r="F501" s="11"/>
      <c r="G501" s="14"/>
      <c r="H501" s="14"/>
    </row>
    <row r="502" spans="1:8" s="2" customFormat="1" ht="56.45" customHeight="1">
      <c r="A502" s="55"/>
      <c r="B502" s="11"/>
      <c r="C502" s="11"/>
      <c r="D502" s="11"/>
      <c r="E502" s="11"/>
      <c r="F502" s="11"/>
      <c r="G502" s="14"/>
      <c r="H502" s="14"/>
    </row>
    <row r="503" spans="1:8" s="2" customFormat="1" ht="56.45" customHeight="1">
      <c r="A503" s="55"/>
      <c r="B503" s="11"/>
      <c r="C503" s="11"/>
      <c r="D503" s="11"/>
      <c r="E503" s="11"/>
      <c r="F503" s="11"/>
      <c r="G503" s="14"/>
      <c r="H503" s="14"/>
    </row>
    <row r="504" spans="1:8" s="2" customFormat="1" ht="56.45" customHeight="1">
      <c r="A504" s="55"/>
      <c r="B504" s="11"/>
      <c r="C504" s="11"/>
      <c r="D504" s="11"/>
      <c r="E504" s="11"/>
      <c r="F504" s="11"/>
      <c r="G504" s="14"/>
      <c r="H504" s="14"/>
    </row>
    <row r="505" spans="1:8" s="2" customFormat="1" ht="56.45" customHeight="1">
      <c r="A505" s="55"/>
      <c r="B505" s="11"/>
      <c r="C505" s="11"/>
      <c r="D505" s="11"/>
      <c r="E505" s="11"/>
      <c r="F505" s="11"/>
      <c r="G505" s="14"/>
      <c r="H505" s="14"/>
    </row>
    <row r="506" spans="1:8" s="2" customFormat="1" ht="56.45" customHeight="1">
      <c r="A506" s="55"/>
      <c r="B506" s="11"/>
      <c r="C506" s="11"/>
      <c r="D506" s="11"/>
      <c r="E506" s="11"/>
      <c r="F506" s="11"/>
      <c r="G506" s="14"/>
      <c r="H506" s="14"/>
    </row>
    <row r="507" spans="1:8" s="2" customFormat="1" ht="56.45" customHeight="1">
      <c r="A507" s="55"/>
      <c r="B507" s="11"/>
      <c r="C507" s="11"/>
      <c r="D507" s="11"/>
      <c r="E507" s="11"/>
      <c r="F507" s="11"/>
      <c r="G507" s="14"/>
      <c r="H507" s="14"/>
    </row>
    <row r="508" spans="1:8" s="2" customFormat="1" ht="56.45" customHeight="1">
      <c r="A508" s="55"/>
      <c r="B508" s="11"/>
      <c r="C508" s="11"/>
      <c r="D508" s="11"/>
      <c r="E508" s="11"/>
      <c r="F508" s="11"/>
      <c r="G508" s="14"/>
      <c r="H508" s="14"/>
    </row>
    <row r="509" spans="1:8" s="2" customFormat="1" ht="56.45" customHeight="1">
      <c r="A509" s="55"/>
      <c r="B509" s="11"/>
      <c r="C509" s="11"/>
      <c r="D509" s="11"/>
      <c r="E509" s="11"/>
      <c r="F509" s="11"/>
      <c r="G509" s="14"/>
      <c r="H509" s="14"/>
    </row>
    <row r="510" spans="1:8" s="2" customFormat="1" ht="56.45" customHeight="1">
      <c r="A510" s="55"/>
      <c r="B510" s="11"/>
      <c r="C510" s="11"/>
      <c r="D510" s="11"/>
      <c r="E510" s="11"/>
      <c r="F510" s="11"/>
      <c r="G510" s="14"/>
      <c r="H510" s="14"/>
    </row>
    <row r="511" spans="1:8" s="2" customFormat="1" ht="56.45" customHeight="1">
      <c r="A511" s="55"/>
      <c r="B511" s="11"/>
      <c r="C511" s="11"/>
      <c r="D511" s="11"/>
      <c r="E511" s="11"/>
      <c r="F511" s="11"/>
      <c r="G511" s="14"/>
      <c r="H511" s="14"/>
    </row>
    <row r="512" spans="1:8" s="2" customFormat="1" ht="56.45" customHeight="1">
      <c r="A512" s="57"/>
      <c r="G512" s="9"/>
      <c r="H512" s="9"/>
    </row>
    <row r="513" spans="1:8" s="2" customFormat="1" ht="56.45" customHeight="1">
      <c r="A513" s="57"/>
      <c r="G513" s="9"/>
      <c r="H513" s="9"/>
    </row>
    <row r="514" spans="1:8" s="2" customFormat="1" ht="56.45" customHeight="1">
      <c r="A514" s="57"/>
      <c r="G514" s="9"/>
      <c r="H514" s="9"/>
    </row>
    <row r="515" spans="1:8" s="2" customFormat="1" ht="56.45" customHeight="1">
      <c r="A515" s="57"/>
      <c r="G515" s="9"/>
      <c r="H515" s="9"/>
    </row>
    <row r="516" spans="1:8" s="2" customFormat="1" ht="56.45" customHeight="1">
      <c r="A516" s="57"/>
      <c r="G516" s="9"/>
      <c r="H516" s="9"/>
    </row>
    <row r="517" spans="1:8" s="2" customFormat="1" ht="56.45" customHeight="1">
      <c r="A517" s="57"/>
      <c r="G517" s="9"/>
      <c r="H517" s="9"/>
    </row>
    <row r="518" spans="1:8" s="2" customFormat="1" ht="56.45" customHeight="1">
      <c r="A518" s="57"/>
      <c r="G518" s="9"/>
      <c r="H518" s="9"/>
    </row>
    <row r="519" spans="1:8" s="2" customFormat="1" ht="56.45" customHeight="1">
      <c r="A519" s="57"/>
      <c r="G519" s="9"/>
      <c r="H519" s="9"/>
    </row>
    <row r="520" spans="1:8" s="2" customFormat="1" ht="56.45" customHeight="1">
      <c r="A520" s="57"/>
      <c r="G520" s="9"/>
      <c r="H520" s="9"/>
    </row>
    <row r="521" spans="1:8" s="2" customFormat="1" ht="56.45" customHeight="1">
      <c r="A521" s="57"/>
      <c r="G521" s="9"/>
      <c r="H521" s="9"/>
    </row>
    <row r="522" spans="1:8" s="2" customFormat="1" ht="56.45" customHeight="1">
      <c r="A522" s="57"/>
      <c r="G522" s="9"/>
      <c r="H522" s="9"/>
    </row>
    <row r="523" spans="1:8" s="2" customFormat="1" ht="56.45" customHeight="1">
      <c r="A523" s="57"/>
      <c r="G523" s="9"/>
      <c r="H523" s="9"/>
    </row>
    <row r="524" spans="1:8" s="2" customFormat="1" ht="56.45" customHeight="1">
      <c r="A524" s="57"/>
      <c r="G524" s="9"/>
      <c r="H524" s="9"/>
    </row>
    <row r="525" spans="1:8" s="2" customFormat="1" ht="56.45" customHeight="1">
      <c r="A525" s="57"/>
      <c r="G525" s="9"/>
      <c r="H525" s="9"/>
    </row>
    <row r="526" spans="1:8" s="2" customFormat="1" ht="56.45" customHeight="1">
      <c r="A526" s="57"/>
      <c r="G526" s="9"/>
      <c r="H526" s="9"/>
    </row>
    <row r="527" spans="1:8" s="2" customFormat="1" ht="56.45" customHeight="1">
      <c r="A527" s="57"/>
      <c r="G527" s="9"/>
      <c r="H527" s="9"/>
    </row>
    <row r="528" spans="1:8" s="2" customFormat="1" ht="56.45" customHeight="1">
      <c r="A528" s="57"/>
      <c r="G528" s="9"/>
      <c r="H528" s="9"/>
    </row>
    <row r="529" spans="1:8" s="2" customFormat="1" ht="56.45" customHeight="1">
      <c r="A529" s="57"/>
      <c r="G529" s="9"/>
      <c r="H529" s="9"/>
    </row>
    <row r="530" spans="1:8" s="2" customFormat="1" ht="56.45" customHeight="1">
      <c r="A530" s="57"/>
      <c r="G530" s="9"/>
      <c r="H530" s="9"/>
    </row>
    <row r="531" spans="1:8" s="2" customFormat="1" ht="56.45" customHeight="1">
      <c r="A531" s="57"/>
      <c r="G531" s="9"/>
      <c r="H531" s="9"/>
    </row>
    <row r="532" spans="1:8" s="2" customFormat="1" ht="56.45" customHeight="1">
      <c r="A532" s="57"/>
      <c r="G532" s="9"/>
      <c r="H532" s="9"/>
    </row>
    <row r="533" spans="1:8" s="2" customFormat="1" ht="56.45" customHeight="1">
      <c r="A533" s="57"/>
      <c r="G533" s="9"/>
      <c r="H533" s="9"/>
    </row>
    <row r="534" spans="1:8" s="2" customFormat="1" ht="56.45" customHeight="1">
      <c r="A534" s="57"/>
      <c r="G534" s="9"/>
      <c r="H534" s="9"/>
    </row>
    <row r="535" spans="1:8" s="2" customFormat="1" ht="56.45" customHeight="1">
      <c r="A535" s="57"/>
      <c r="G535" s="9"/>
      <c r="H535" s="9"/>
    </row>
    <row r="536" spans="1:8" s="2" customFormat="1" ht="56.45" customHeight="1">
      <c r="A536" s="57"/>
      <c r="G536" s="9"/>
      <c r="H536" s="9"/>
    </row>
    <row r="537" spans="1:8" s="2" customFormat="1" ht="56.45" customHeight="1">
      <c r="A537" s="57"/>
      <c r="G537" s="9"/>
      <c r="H537" s="9"/>
    </row>
    <row r="538" spans="1:8" s="2" customFormat="1" ht="56.45" customHeight="1">
      <c r="A538" s="57"/>
      <c r="G538" s="9"/>
      <c r="H538" s="9"/>
    </row>
    <row r="539" spans="1:8" s="2" customFormat="1" ht="56.45" customHeight="1">
      <c r="A539" s="57"/>
      <c r="G539" s="9"/>
      <c r="H539" s="9"/>
    </row>
    <row r="540" spans="1:8" s="2" customFormat="1" ht="56.45" customHeight="1">
      <c r="A540" s="57"/>
      <c r="G540" s="9"/>
      <c r="H540" s="9"/>
    </row>
    <row r="541" spans="1:8" s="2" customFormat="1" ht="56.45" customHeight="1">
      <c r="A541" s="57"/>
      <c r="G541" s="9"/>
      <c r="H541" s="9"/>
    </row>
    <row r="542" spans="1:8" s="2" customFormat="1" ht="56.45" customHeight="1">
      <c r="A542" s="57"/>
      <c r="G542" s="9"/>
      <c r="H542" s="9"/>
    </row>
    <row r="543" spans="1:8" s="2" customFormat="1" ht="56.45" customHeight="1">
      <c r="A543" s="57"/>
      <c r="G543" s="9"/>
      <c r="H543" s="9"/>
    </row>
    <row r="544" spans="1:8" s="2" customFormat="1" ht="56.45" customHeight="1">
      <c r="A544" s="57"/>
      <c r="G544" s="9"/>
      <c r="H544" s="9"/>
    </row>
    <row r="545" spans="1:8" s="2" customFormat="1" ht="56.45" customHeight="1">
      <c r="A545" s="57"/>
      <c r="G545" s="9"/>
      <c r="H545" s="9"/>
    </row>
    <row r="546" spans="1:8" s="2" customFormat="1" ht="56.45" customHeight="1">
      <c r="A546" s="57"/>
      <c r="G546" s="9"/>
      <c r="H546" s="9"/>
    </row>
    <row r="547" spans="1:8" s="2" customFormat="1" ht="56.45" customHeight="1">
      <c r="A547" s="57"/>
      <c r="G547" s="9"/>
      <c r="H547" s="9"/>
    </row>
    <row r="548" spans="1:8" s="2" customFormat="1" ht="56.45" customHeight="1">
      <c r="A548" s="57"/>
      <c r="G548" s="9"/>
      <c r="H548" s="9"/>
    </row>
    <row r="549" spans="1:8" s="2" customFormat="1" ht="56.45" customHeight="1">
      <c r="A549" s="57"/>
      <c r="G549" s="9"/>
      <c r="H549" s="9"/>
    </row>
    <row r="550" spans="1:8" s="2" customFormat="1" ht="56.45" customHeight="1">
      <c r="A550" s="57"/>
      <c r="G550" s="9"/>
      <c r="H550" s="9"/>
    </row>
    <row r="551" spans="1:8" s="2" customFormat="1" ht="56.45" customHeight="1">
      <c r="A551" s="57"/>
      <c r="G551" s="9"/>
      <c r="H551" s="9"/>
    </row>
    <row r="552" spans="1:8" s="2" customFormat="1" ht="56.45" customHeight="1">
      <c r="A552" s="57"/>
      <c r="G552" s="9"/>
      <c r="H552" s="9"/>
    </row>
    <row r="553" spans="1:8" s="2" customFormat="1" ht="56.45" customHeight="1">
      <c r="A553" s="57"/>
      <c r="G553" s="9"/>
      <c r="H553" s="9"/>
    </row>
    <row r="554" spans="1:8" s="2" customFormat="1" ht="56.45" customHeight="1">
      <c r="A554" s="57"/>
      <c r="G554" s="9"/>
      <c r="H554" s="9"/>
    </row>
    <row r="555" spans="1:8" s="2" customFormat="1" ht="56.45" customHeight="1">
      <c r="A555" s="57"/>
      <c r="G555" s="9"/>
      <c r="H555" s="9"/>
    </row>
    <row r="556" spans="1:8" s="2" customFormat="1" ht="56.45" customHeight="1">
      <c r="A556" s="57"/>
      <c r="G556" s="9"/>
      <c r="H556" s="9"/>
    </row>
    <row r="557" spans="1:8" s="2" customFormat="1" ht="56.45" customHeight="1">
      <c r="A557" s="57"/>
      <c r="G557" s="9"/>
      <c r="H557" s="9"/>
    </row>
    <row r="558" spans="1:8" s="2" customFormat="1" ht="56.45" customHeight="1">
      <c r="A558" s="57"/>
      <c r="G558" s="9"/>
      <c r="H558" s="9"/>
    </row>
    <row r="559" spans="1:8" s="2" customFormat="1" ht="56.45" customHeight="1">
      <c r="A559" s="57"/>
      <c r="G559" s="9"/>
      <c r="H559" s="9"/>
    </row>
    <row r="560" spans="1:8" s="2" customFormat="1" ht="56.45" customHeight="1">
      <c r="A560" s="57"/>
      <c r="G560" s="9"/>
      <c r="H560" s="9"/>
    </row>
    <row r="561" spans="1:8" s="2" customFormat="1" ht="56.45" customHeight="1">
      <c r="A561" s="57"/>
      <c r="G561" s="9"/>
      <c r="H561" s="9"/>
    </row>
    <row r="562" spans="1:8" s="2" customFormat="1" ht="56.45" customHeight="1">
      <c r="A562" s="57"/>
      <c r="G562" s="9"/>
      <c r="H562" s="9"/>
    </row>
    <row r="563" spans="1:8" s="2" customFormat="1" ht="56.45" customHeight="1">
      <c r="A563" s="57"/>
      <c r="G563" s="9"/>
      <c r="H563" s="9"/>
    </row>
    <row r="564" spans="1:8" s="2" customFormat="1" ht="56.45" customHeight="1">
      <c r="A564" s="57"/>
      <c r="G564" s="9"/>
      <c r="H564" s="9"/>
    </row>
    <row r="565" spans="1:8" s="2" customFormat="1" ht="56.45" customHeight="1">
      <c r="A565" s="57"/>
      <c r="G565" s="9"/>
      <c r="H565" s="9"/>
    </row>
    <row r="566" spans="1:8" s="2" customFormat="1" ht="56.45" customHeight="1">
      <c r="A566" s="57"/>
      <c r="G566" s="9"/>
      <c r="H566" s="9"/>
    </row>
    <row r="567" spans="1:8" s="2" customFormat="1" ht="56.45" customHeight="1">
      <c r="A567" s="57"/>
      <c r="G567" s="9"/>
      <c r="H567" s="9"/>
    </row>
    <row r="568" spans="1:8" s="2" customFormat="1" ht="56.45" customHeight="1">
      <c r="A568" s="57"/>
      <c r="G568" s="9"/>
      <c r="H568" s="9"/>
    </row>
    <row r="569" spans="1:8" s="2" customFormat="1" ht="56.45" customHeight="1">
      <c r="A569" s="57"/>
      <c r="G569" s="9"/>
      <c r="H569" s="9"/>
    </row>
    <row r="570" spans="1:8" s="2" customFormat="1" ht="56.45" customHeight="1">
      <c r="A570" s="57"/>
      <c r="G570" s="9"/>
      <c r="H570" s="9"/>
    </row>
    <row r="571" spans="1:8" s="2" customFormat="1" ht="56.45" customHeight="1">
      <c r="A571" s="57"/>
      <c r="G571" s="9"/>
      <c r="H571" s="9"/>
    </row>
    <row r="572" spans="1:8" s="2" customFormat="1" ht="56.45" customHeight="1">
      <c r="A572" s="57"/>
      <c r="G572" s="9"/>
      <c r="H572" s="9"/>
    </row>
    <row r="573" spans="1:8" s="2" customFormat="1" ht="56.45" customHeight="1">
      <c r="A573" s="57"/>
      <c r="G573" s="9"/>
      <c r="H573" s="9"/>
    </row>
    <row r="574" spans="1:8" s="2" customFormat="1" ht="56.45" customHeight="1">
      <c r="A574" s="57"/>
      <c r="G574" s="9"/>
      <c r="H574" s="9"/>
    </row>
    <row r="575" spans="1:8" s="2" customFormat="1" ht="56.45" customHeight="1">
      <c r="A575" s="57"/>
      <c r="G575" s="9"/>
      <c r="H575" s="9"/>
    </row>
    <row r="576" spans="1:8" s="2" customFormat="1" ht="56.45" customHeight="1">
      <c r="A576" s="57"/>
      <c r="G576" s="9"/>
      <c r="H576" s="9"/>
    </row>
    <row r="577" spans="1:8" s="2" customFormat="1" ht="56.45" customHeight="1">
      <c r="A577" s="57"/>
      <c r="G577" s="9"/>
      <c r="H577" s="9"/>
    </row>
    <row r="578" spans="1:8" s="2" customFormat="1" ht="56.45" customHeight="1">
      <c r="A578" s="57"/>
      <c r="G578" s="9"/>
      <c r="H578" s="9"/>
    </row>
    <row r="579" spans="1:8" s="2" customFormat="1" ht="56.45" customHeight="1">
      <c r="A579" s="57"/>
      <c r="G579" s="9"/>
      <c r="H579" s="9"/>
    </row>
    <row r="580" spans="1:8" s="2" customFormat="1" ht="56.45" customHeight="1">
      <c r="A580" s="57"/>
      <c r="G580" s="9"/>
      <c r="H580" s="9"/>
    </row>
    <row r="581" spans="1:8" s="2" customFormat="1" ht="56.45" customHeight="1">
      <c r="A581" s="57"/>
      <c r="G581" s="9"/>
      <c r="H581" s="9"/>
    </row>
    <row r="582" spans="1:8" s="2" customFormat="1" ht="56.45" customHeight="1">
      <c r="A582" s="57"/>
      <c r="G582" s="9"/>
      <c r="H582" s="9"/>
    </row>
    <row r="583" spans="1:8" s="2" customFormat="1" ht="56.45" customHeight="1">
      <c r="A583" s="57"/>
      <c r="G583" s="9"/>
      <c r="H583" s="9"/>
    </row>
    <row r="584" spans="1:8" s="2" customFormat="1" ht="56.45" customHeight="1">
      <c r="A584" s="57"/>
      <c r="G584" s="9"/>
      <c r="H584" s="9"/>
    </row>
    <row r="585" spans="1:8" s="2" customFormat="1" ht="56.45" customHeight="1">
      <c r="A585" s="57"/>
      <c r="G585" s="9"/>
      <c r="H585" s="9"/>
    </row>
    <row r="586" spans="1:8" s="2" customFormat="1" ht="56.45" customHeight="1">
      <c r="A586" s="57"/>
      <c r="G586" s="9"/>
      <c r="H586" s="9"/>
    </row>
    <row r="587" spans="1:8" s="2" customFormat="1" ht="56.45" customHeight="1">
      <c r="A587" s="57"/>
      <c r="G587" s="9"/>
      <c r="H587" s="9"/>
    </row>
    <row r="588" spans="1:8" s="2" customFormat="1" ht="56.45" customHeight="1">
      <c r="A588" s="57"/>
      <c r="G588" s="9"/>
      <c r="H588" s="9"/>
    </row>
    <row r="589" spans="1:8" s="2" customFormat="1" ht="56.45" customHeight="1">
      <c r="A589" s="57"/>
      <c r="G589" s="9"/>
      <c r="H589" s="9"/>
    </row>
    <row r="590" spans="1:8" s="2" customFormat="1" ht="56.45" customHeight="1">
      <c r="A590" s="57"/>
      <c r="G590" s="9"/>
      <c r="H590" s="9"/>
    </row>
    <row r="591" spans="1:8" s="2" customFormat="1" ht="56.45" customHeight="1">
      <c r="A591" s="57"/>
      <c r="G591" s="9"/>
      <c r="H591" s="9"/>
    </row>
    <row r="592" spans="1:8" s="2" customFormat="1" ht="56.45" customHeight="1">
      <c r="A592" s="57"/>
      <c r="G592" s="9"/>
      <c r="H592" s="9"/>
    </row>
    <row r="593" spans="1:8" s="2" customFormat="1" ht="56.45" customHeight="1">
      <c r="A593" s="57"/>
      <c r="G593" s="9"/>
      <c r="H593" s="9"/>
    </row>
    <row r="594" spans="1:8" s="2" customFormat="1" ht="56.45" customHeight="1">
      <c r="A594" s="57"/>
      <c r="G594" s="9"/>
      <c r="H594" s="9"/>
    </row>
    <row r="595" spans="1:8" s="2" customFormat="1" ht="56.45" customHeight="1">
      <c r="A595" s="57"/>
      <c r="G595" s="9"/>
      <c r="H595" s="9"/>
    </row>
    <row r="596" spans="1:8" s="2" customFormat="1" ht="56.45" customHeight="1">
      <c r="A596" s="57"/>
      <c r="G596" s="9"/>
      <c r="H596" s="9"/>
    </row>
    <row r="597" spans="1:8" s="2" customFormat="1" ht="56.45" customHeight="1">
      <c r="A597" s="57"/>
      <c r="G597" s="9"/>
      <c r="H597" s="9"/>
    </row>
    <row r="598" spans="1:8" s="2" customFormat="1" ht="56.45" customHeight="1">
      <c r="A598" s="57"/>
      <c r="G598" s="9"/>
      <c r="H598" s="9"/>
    </row>
    <row r="599" spans="1:8" s="2" customFormat="1" ht="56.45" customHeight="1">
      <c r="A599" s="57"/>
      <c r="G599" s="9"/>
      <c r="H599" s="9"/>
    </row>
    <row r="600" spans="1:8" s="2" customFormat="1" ht="56.45" customHeight="1">
      <c r="A600" s="57"/>
      <c r="G600" s="9"/>
      <c r="H600" s="9"/>
    </row>
    <row r="601" spans="1:8" s="2" customFormat="1" ht="56.45" customHeight="1">
      <c r="A601" s="57"/>
      <c r="G601" s="9"/>
      <c r="H601" s="9"/>
    </row>
    <row r="602" spans="1:8" s="2" customFormat="1" ht="56.45" customHeight="1">
      <c r="A602" s="57"/>
      <c r="G602" s="9"/>
      <c r="H602" s="9"/>
    </row>
    <row r="603" spans="1:8" s="2" customFormat="1" ht="56.45" customHeight="1">
      <c r="A603" s="57"/>
      <c r="G603" s="9"/>
      <c r="H603" s="9"/>
    </row>
    <row r="604" spans="1:8" s="2" customFormat="1" ht="56.45" customHeight="1">
      <c r="A604" s="57"/>
      <c r="G604" s="9"/>
      <c r="H604" s="9"/>
    </row>
    <row r="605" spans="1:8" s="2" customFormat="1" ht="56.45" customHeight="1">
      <c r="A605" s="57"/>
      <c r="G605" s="9"/>
      <c r="H605" s="9"/>
    </row>
    <row r="606" spans="1:8" s="2" customFormat="1" ht="56.45" customHeight="1">
      <c r="A606" s="57"/>
      <c r="G606" s="9"/>
      <c r="H606" s="9"/>
    </row>
    <row r="607" spans="1:8" s="2" customFormat="1" ht="56.45" customHeight="1">
      <c r="A607" s="57"/>
      <c r="G607" s="9"/>
      <c r="H607" s="9"/>
    </row>
    <row r="608" spans="1:8" s="2" customFormat="1" ht="56.45" customHeight="1">
      <c r="A608" s="57"/>
      <c r="G608" s="9"/>
      <c r="H608" s="9"/>
    </row>
    <row r="609" spans="1:8" s="2" customFormat="1" ht="56.45" customHeight="1">
      <c r="A609" s="57"/>
      <c r="G609" s="9"/>
      <c r="H609" s="9"/>
    </row>
    <row r="610" spans="1:8" s="2" customFormat="1" ht="56.45" customHeight="1">
      <c r="A610" s="57"/>
      <c r="G610" s="9"/>
      <c r="H610" s="9"/>
    </row>
    <row r="611" spans="1:8" s="2" customFormat="1" ht="56.45" customHeight="1">
      <c r="A611" s="57"/>
      <c r="G611" s="9"/>
      <c r="H611" s="9"/>
    </row>
    <row r="612" spans="1:8" s="2" customFormat="1" ht="56.45" customHeight="1">
      <c r="A612" s="57"/>
      <c r="G612" s="9"/>
      <c r="H612" s="9"/>
    </row>
    <row r="613" spans="1:8" s="2" customFormat="1" ht="56.45" customHeight="1">
      <c r="A613" s="57"/>
      <c r="G613" s="9"/>
      <c r="H613" s="9"/>
    </row>
    <row r="614" spans="1:8" s="2" customFormat="1" ht="56.45" customHeight="1">
      <c r="A614" s="57"/>
      <c r="G614" s="9"/>
      <c r="H614" s="9"/>
    </row>
    <row r="615" spans="1:8" s="2" customFormat="1" ht="56.45" customHeight="1">
      <c r="A615" s="57"/>
      <c r="G615" s="9"/>
      <c r="H615" s="9"/>
    </row>
    <row r="616" spans="1:8" s="2" customFormat="1" ht="56.45" customHeight="1">
      <c r="A616" s="57"/>
      <c r="G616" s="9"/>
      <c r="H616" s="9"/>
    </row>
    <row r="617" spans="1:8" s="2" customFormat="1" ht="56.45" customHeight="1">
      <c r="A617" s="57"/>
      <c r="G617" s="9"/>
      <c r="H617" s="9"/>
    </row>
    <row r="618" spans="1:8" s="2" customFormat="1" ht="56.45" customHeight="1">
      <c r="A618" s="57"/>
      <c r="G618" s="9"/>
      <c r="H618" s="9"/>
    </row>
    <row r="619" spans="1:8" s="2" customFormat="1" ht="56.45" customHeight="1">
      <c r="A619" s="57"/>
      <c r="G619" s="9"/>
      <c r="H619" s="9"/>
    </row>
    <row r="620" spans="1:8" s="2" customFormat="1" ht="56.45" customHeight="1">
      <c r="A620" s="57"/>
      <c r="G620" s="9"/>
      <c r="H620" s="9"/>
    </row>
    <row r="621" spans="1:8" s="2" customFormat="1" ht="56.45" customHeight="1">
      <c r="A621" s="57"/>
      <c r="G621" s="9"/>
      <c r="H621" s="9"/>
    </row>
    <row r="622" spans="1:8" s="2" customFormat="1" ht="56.45" customHeight="1">
      <c r="A622" s="57"/>
      <c r="G622" s="9"/>
      <c r="H622" s="9"/>
    </row>
    <row r="623" spans="1:8" s="2" customFormat="1" ht="56.45" customHeight="1">
      <c r="A623" s="57"/>
      <c r="G623" s="9"/>
      <c r="H623" s="9"/>
    </row>
    <row r="624" spans="1:8" s="2" customFormat="1" ht="56.45" customHeight="1">
      <c r="A624" s="57"/>
      <c r="G624" s="9"/>
      <c r="H624" s="9"/>
    </row>
    <row r="625" spans="1:8" s="2" customFormat="1" ht="56.45" customHeight="1">
      <c r="A625" s="57"/>
      <c r="G625" s="9"/>
      <c r="H625" s="9"/>
    </row>
    <row r="626" spans="1:8" s="2" customFormat="1" ht="56.45" customHeight="1">
      <c r="A626" s="57"/>
      <c r="G626" s="9"/>
      <c r="H626" s="9"/>
    </row>
    <row r="627" spans="1:8" s="2" customFormat="1" ht="56.45" customHeight="1">
      <c r="A627" s="57"/>
      <c r="G627" s="9"/>
      <c r="H627" s="9"/>
    </row>
    <row r="628" spans="1:8" s="2" customFormat="1" ht="56.45" customHeight="1">
      <c r="A628" s="57"/>
      <c r="G628" s="9"/>
      <c r="H628" s="9"/>
    </row>
    <row r="629" spans="1:8" s="2" customFormat="1" ht="56.45" customHeight="1">
      <c r="A629" s="57"/>
      <c r="G629" s="9"/>
      <c r="H629" s="9"/>
    </row>
    <row r="630" spans="1:8" s="2" customFormat="1" ht="56.45" customHeight="1">
      <c r="A630" s="57"/>
      <c r="G630" s="9"/>
      <c r="H630" s="9"/>
    </row>
    <row r="631" spans="1:8" s="2" customFormat="1" ht="56.45" customHeight="1">
      <c r="A631" s="57"/>
      <c r="G631" s="9"/>
      <c r="H631" s="9"/>
    </row>
    <row r="632" spans="1:8" s="2" customFormat="1" ht="56.45" customHeight="1">
      <c r="A632" s="57"/>
      <c r="G632" s="9"/>
      <c r="H632" s="9"/>
    </row>
    <row r="633" spans="1:8" s="2" customFormat="1" ht="56.45" customHeight="1">
      <c r="A633" s="57"/>
      <c r="G633" s="9"/>
      <c r="H633" s="9"/>
    </row>
    <row r="634" spans="1:8" s="2" customFormat="1" ht="56.45" customHeight="1">
      <c r="A634" s="57"/>
      <c r="G634" s="9"/>
      <c r="H634" s="9"/>
    </row>
    <row r="635" spans="1:8" s="2" customFormat="1" ht="56.45" customHeight="1">
      <c r="A635" s="57"/>
      <c r="G635" s="9"/>
      <c r="H635" s="9"/>
    </row>
    <row r="636" spans="1:8" s="2" customFormat="1" ht="56.45" customHeight="1">
      <c r="A636" s="57"/>
      <c r="G636" s="9"/>
      <c r="H636" s="9"/>
    </row>
    <row r="637" spans="1:8" s="2" customFormat="1" ht="56.45" customHeight="1">
      <c r="A637" s="57"/>
      <c r="G637" s="9"/>
      <c r="H637" s="9"/>
    </row>
    <row r="638" spans="1:8" s="2" customFormat="1" ht="56.45" customHeight="1">
      <c r="A638" s="57"/>
      <c r="G638" s="9"/>
      <c r="H638" s="9"/>
    </row>
    <row r="639" spans="1:8" s="2" customFormat="1" ht="56.45" customHeight="1">
      <c r="A639" s="57"/>
      <c r="G639" s="9"/>
      <c r="H639" s="9"/>
    </row>
    <row r="640" spans="1:8" s="2" customFormat="1" ht="56.45" customHeight="1">
      <c r="A640" s="57"/>
      <c r="G640" s="9"/>
      <c r="H640" s="9"/>
    </row>
    <row r="641" spans="1:8" s="2" customFormat="1" ht="56.45" customHeight="1">
      <c r="A641" s="57"/>
      <c r="G641" s="9"/>
      <c r="H641" s="9"/>
    </row>
    <row r="642" spans="1:8" s="2" customFormat="1" ht="56.45" customHeight="1">
      <c r="A642" s="57"/>
      <c r="G642" s="9"/>
      <c r="H642" s="9"/>
    </row>
    <row r="643" spans="1:8" s="2" customFormat="1" ht="56.45" customHeight="1">
      <c r="A643" s="57"/>
      <c r="G643" s="9"/>
      <c r="H643" s="9"/>
    </row>
    <row r="644" spans="1:8" s="2" customFormat="1" ht="56.45" customHeight="1">
      <c r="A644" s="57"/>
      <c r="G644" s="9"/>
      <c r="H644" s="9"/>
    </row>
    <row r="645" spans="1:8" s="2" customFormat="1" ht="56.45" customHeight="1">
      <c r="A645" s="57"/>
      <c r="G645" s="9"/>
      <c r="H645" s="9"/>
    </row>
    <row r="646" spans="1:8" s="2" customFormat="1" ht="56.45" customHeight="1">
      <c r="A646" s="57"/>
      <c r="G646" s="9"/>
      <c r="H646" s="9"/>
    </row>
    <row r="647" spans="1:8" s="2" customFormat="1" ht="56.45" customHeight="1">
      <c r="A647" s="57"/>
      <c r="G647" s="9"/>
      <c r="H647" s="9"/>
    </row>
    <row r="648" spans="1:8" s="2" customFormat="1" ht="56.45" customHeight="1">
      <c r="A648" s="57"/>
      <c r="G648" s="9"/>
      <c r="H648" s="9"/>
    </row>
    <row r="649" spans="1:8" s="2" customFormat="1" ht="56.45" customHeight="1">
      <c r="A649" s="57"/>
      <c r="G649" s="9"/>
      <c r="H649" s="9"/>
    </row>
    <row r="650" spans="1:8" s="2" customFormat="1" ht="56.45" customHeight="1">
      <c r="A650" s="57"/>
      <c r="G650" s="9"/>
      <c r="H650" s="9"/>
    </row>
    <row r="651" spans="1:8" s="2" customFormat="1" ht="56.45" customHeight="1">
      <c r="A651" s="57"/>
      <c r="G651" s="9"/>
      <c r="H651" s="9"/>
    </row>
    <row r="652" spans="1:8" s="2" customFormat="1" ht="56.45" customHeight="1">
      <c r="A652" s="57"/>
      <c r="G652" s="9"/>
      <c r="H652" s="9"/>
    </row>
    <row r="653" spans="1:8" s="2" customFormat="1" ht="56.45" customHeight="1">
      <c r="A653" s="57"/>
      <c r="G653" s="9"/>
      <c r="H653" s="9"/>
    </row>
    <row r="654" spans="1:8" s="2" customFormat="1" ht="56.45" customHeight="1">
      <c r="A654" s="57"/>
      <c r="G654" s="9"/>
      <c r="H654" s="9"/>
    </row>
    <row r="655" spans="1:8" s="2" customFormat="1" ht="56.45" customHeight="1">
      <c r="A655" s="57"/>
      <c r="G655" s="9"/>
      <c r="H655" s="9"/>
    </row>
    <row r="656" spans="1:8" s="2" customFormat="1" ht="56.45" customHeight="1">
      <c r="A656" s="57"/>
      <c r="G656" s="9"/>
      <c r="H656" s="9"/>
    </row>
    <row r="657" spans="1:8" s="2" customFormat="1" ht="56.45" customHeight="1">
      <c r="A657" s="57"/>
      <c r="G657" s="9"/>
      <c r="H657" s="9"/>
    </row>
    <row r="658" spans="1:8" s="2" customFormat="1" ht="56.45" customHeight="1">
      <c r="A658" s="57"/>
      <c r="G658" s="9"/>
      <c r="H658" s="9"/>
    </row>
    <row r="659" spans="1:8" s="2" customFormat="1" ht="56.45" customHeight="1">
      <c r="A659" s="57"/>
      <c r="G659" s="9"/>
      <c r="H659" s="9"/>
    </row>
    <row r="660" spans="1:8" s="2" customFormat="1" ht="56.45" customHeight="1">
      <c r="A660" s="57"/>
      <c r="G660" s="9"/>
      <c r="H660" s="9"/>
    </row>
    <row r="661" spans="1:8" s="2" customFormat="1" ht="56.45" customHeight="1">
      <c r="A661" s="57"/>
      <c r="G661" s="9"/>
      <c r="H661" s="9"/>
    </row>
    <row r="662" spans="1:8" s="2" customFormat="1" ht="56.45" customHeight="1">
      <c r="A662" s="57"/>
      <c r="G662" s="9"/>
      <c r="H662" s="9"/>
    </row>
    <row r="663" spans="1:8" s="2" customFormat="1" ht="56.45" customHeight="1">
      <c r="A663" s="57"/>
      <c r="G663" s="9"/>
      <c r="H663" s="9"/>
    </row>
    <row r="664" spans="1:8" s="2" customFormat="1" ht="56.45" customHeight="1">
      <c r="A664" s="57"/>
      <c r="G664" s="9"/>
      <c r="H664" s="9"/>
    </row>
    <row r="665" spans="1:8" s="2" customFormat="1" ht="56.45" customHeight="1">
      <c r="A665" s="57"/>
      <c r="G665" s="9"/>
      <c r="H665" s="9"/>
    </row>
    <row r="666" spans="1:8" s="2" customFormat="1" ht="56.45" customHeight="1">
      <c r="A666" s="57"/>
      <c r="G666" s="9"/>
      <c r="H666" s="9"/>
    </row>
    <row r="667" spans="1:8" s="2" customFormat="1" ht="56.45" customHeight="1">
      <c r="A667" s="57"/>
      <c r="G667" s="9"/>
      <c r="H667" s="9"/>
    </row>
    <row r="668" spans="1:8" s="2" customFormat="1" ht="56.45" customHeight="1">
      <c r="A668" s="57"/>
      <c r="G668" s="9"/>
      <c r="H668" s="9"/>
    </row>
    <row r="669" spans="1:8" s="2" customFormat="1" ht="56.45" customHeight="1">
      <c r="A669" s="57"/>
      <c r="G669" s="9"/>
      <c r="H669" s="9"/>
    </row>
    <row r="670" spans="1:8" s="2" customFormat="1" ht="56.45" customHeight="1">
      <c r="A670" s="57"/>
      <c r="G670" s="9"/>
      <c r="H670" s="9"/>
    </row>
    <row r="671" spans="1:8" s="2" customFormat="1" ht="56.45" customHeight="1">
      <c r="A671" s="57"/>
      <c r="G671" s="9"/>
      <c r="H671" s="9"/>
    </row>
    <row r="672" spans="1:8" s="2" customFormat="1" ht="56.45" customHeight="1">
      <c r="A672" s="57"/>
      <c r="G672" s="9"/>
      <c r="H672" s="9"/>
    </row>
    <row r="673" spans="1:8" s="2" customFormat="1" ht="56.45" customHeight="1">
      <c r="A673" s="57"/>
      <c r="G673" s="9"/>
      <c r="H673" s="9"/>
    </row>
    <row r="674" spans="1:8" s="2" customFormat="1" ht="56.45" customHeight="1">
      <c r="A674" s="57"/>
      <c r="G674" s="9"/>
      <c r="H674" s="9"/>
    </row>
    <row r="675" spans="1:8" s="2" customFormat="1" ht="56.45" customHeight="1">
      <c r="A675" s="57"/>
      <c r="G675" s="9"/>
      <c r="H675" s="9"/>
    </row>
    <row r="676" spans="1:8" s="2" customFormat="1" ht="56.45" customHeight="1">
      <c r="A676" s="57"/>
      <c r="G676" s="9"/>
      <c r="H676" s="9"/>
    </row>
    <row r="677" spans="1:8" s="2" customFormat="1" ht="56.45" customHeight="1">
      <c r="A677" s="57"/>
      <c r="G677" s="9"/>
      <c r="H677" s="9"/>
    </row>
    <row r="678" spans="1:8" s="2" customFormat="1" ht="56.45" customHeight="1">
      <c r="A678" s="57"/>
      <c r="G678" s="9"/>
      <c r="H678" s="9"/>
    </row>
    <row r="679" spans="1:8" s="2" customFormat="1" ht="56.45" customHeight="1">
      <c r="A679" s="57"/>
      <c r="G679" s="9"/>
      <c r="H679" s="9"/>
    </row>
    <row r="680" spans="1:8" s="2" customFormat="1" ht="56.45" customHeight="1">
      <c r="A680" s="57"/>
      <c r="G680" s="9"/>
      <c r="H680" s="9"/>
    </row>
    <row r="681" spans="1:8" s="2" customFormat="1" ht="56.45" customHeight="1">
      <c r="A681" s="57"/>
      <c r="G681" s="9"/>
      <c r="H681" s="9"/>
    </row>
    <row r="682" spans="1:8" s="2" customFormat="1" ht="56.45" customHeight="1">
      <c r="A682" s="57"/>
      <c r="G682" s="9"/>
      <c r="H682" s="9"/>
    </row>
    <row r="683" spans="1:8" s="2" customFormat="1" ht="56.45" customHeight="1">
      <c r="A683" s="57"/>
      <c r="G683" s="9"/>
      <c r="H683" s="9"/>
    </row>
    <row r="684" spans="1:8" s="2" customFormat="1" ht="56.45" customHeight="1">
      <c r="A684" s="57"/>
      <c r="G684" s="9"/>
      <c r="H684" s="9"/>
    </row>
    <row r="685" spans="1:8" s="2" customFormat="1" ht="56.45" customHeight="1">
      <c r="A685" s="57"/>
      <c r="G685" s="9"/>
      <c r="H685" s="9"/>
    </row>
    <row r="686" spans="1:8" s="2" customFormat="1" ht="56.45" customHeight="1">
      <c r="A686" s="57"/>
      <c r="G686" s="9"/>
      <c r="H686" s="9"/>
    </row>
    <row r="687" spans="1:8" s="2" customFormat="1" ht="56.45" customHeight="1">
      <c r="A687" s="57"/>
      <c r="G687" s="9"/>
      <c r="H687" s="9"/>
    </row>
    <row r="688" spans="1:8" s="2" customFormat="1" ht="56.45" customHeight="1">
      <c r="A688" s="57"/>
      <c r="G688" s="9"/>
      <c r="H688" s="9"/>
    </row>
    <row r="689" spans="1:8" s="2" customFormat="1" ht="56.45" customHeight="1">
      <c r="A689" s="57"/>
      <c r="G689" s="9"/>
      <c r="H689" s="9"/>
    </row>
    <row r="690" spans="1:8" s="2" customFormat="1" ht="56.45" customHeight="1">
      <c r="A690" s="57"/>
      <c r="G690" s="9"/>
      <c r="H690" s="9"/>
    </row>
    <row r="691" spans="1:8" s="2" customFormat="1" ht="56.45" customHeight="1">
      <c r="A691" s="57"/>
      <c r="G691" s="9"/>
      <c r="H691" s="9"/>
    </row>
    <row r="692" spans="1:8" s="2" customFormat="1" ht="56.45" customHeight="1">
      <c r="A692" s="57"/>
      <c r="G692" s="9"/>
      <c r="H692" s="9"/>
    </row>
    <row r="693" spans="1:8" s="2" customFormat="1" ht="56.45" customHeight="1">
      <c r="A693" s="57"/>
      <c r="G693" s="9"/>
      <c r="H693" s="9"/>
    </row>
    <row r="694" spans="1:8" s="2" customFormat="1" ht="56.45" customHeight="1">
      <c r="A694" s="57"/>
      <c r="G694" s="9"/>
      <c r="H694" s="9"/>
    </row>
    <row r="695" spans="1:8" s="2" customFormat="1" ht="56.45" customHeight="1">
      <c r="A695" s="57"/>
      <c r="G695" s="9"/>
      <c r="H695" s="9"/>
    </row>
    <row r="696" spans="1:8" s="2" customFormat="1" ht="56.45" customHeight="1">
      <c r="A696" s="57"/>
      <c r="G696" s="9"/>
      <c r="H696" s="9"/>
    </row>
    <row r="697" spans="1:8" s="2" customFormat="1" ht="56.45" customHeight="1">
      <c r="A697" s="57"/>
      <c r="G697" s="9"/>
      <c r="H697" s="9"/>
    </row>
    <row r="698" spans="1:8" s="2" customFormat="1" ht="56.45" customHeight="1">
      <c r="A698" s="57"/>
      <c r="G698" s="9"/>
      <c r="H698" s="9"/>
    </row>
    <row r="699" spans="1:8" s="2" customFormat="1" ht="56.45" customHeight="1">
      <c r="A699" s="57"/>
      <c r="G699" s="9"/>
      <c r="H699" s="9"/>
    </row>
    <row r="700" spans="1:8" s="2" customFormat="1" ht="56.45" customHeight="1">
      <c r="A700" s="57"/>
      <c r="G700" s="9"/>
      <c r="H700" s="9"/>
    </row>
    <row r="701" spans="1:8" s="2" customFormat="1" ht="56.45" customHeight="1">
      <c r="A701" s="57"/>
      <c r="G701" s="9"/>
      <c r="H701" s="9"/>
    </row>
    <row r="702" spans="1:8" s="2" customFormat="1" ht="56.45" customHeight="1">
      <c r="A702" s="57"/>
      <c r="G702" s="9"/>
      <c r="H702" s="9"/>
    </row>
    <row r="703" spans="1:8" s="2" customFormat="1" ht="56.45" customHeight="1">
      <c r="A703" s="57"/>
      <c r="G703" s="9"/>
      <c r="H703" s="9"/>
    </row>
    <row r="704" spans="1:8" s="2" customFormat="1" ht="56.45" customHeight="1">
      <c r="A704" s="57"/>
      <c r="G704" s="9"/>
      <c r="H704" s="9"/>
    </row>
    <row r="705" spans="1:8" s="2" customFormat="1" ht="56.45" customHeight="1">
      <c r="A705" s="57"/>
      <c r="G705" s="9"/>
      <c r="H705" s="9"/>
    </row>
    <row r="706" spans="1:8" s="2" customFormat="1" ht="56.45" customHeight="1">
      <c r="A706" s="57"/>
      <c r="G706" s="9"/>
      <c r="H706" s="9"/>
    </row>
    <row r="707" spans="1:8" s="2" customFormat="1" ht="56.45" customHeight="1">
      <c r="A707" s="57"/>
      <c r="G707" s="9"/>
      <c r="H707" s="9"/>
    </row>
    <row r="708" spans="1:8" s="2" customFormat="1" ht="56.45" customHeight="1">
      <c r="A708" s="57"/>
      <c r="G708" s="9"/>
      <c r="H708" s="9"/>
    </row>
    <row r="709" spans="1:8" s="2" customFormat="1" ht="56.45" customHeight="1">
      <c r="A709" s="57"/>
      <c r="G709" s="9"/>
      <c r="H709" s="9"/>
    </row>
    <row r="710" spans="1:8" s="2" customFormat="1" ht="56.45" customHeight="1">
      <c r="A710" s="57"/>
      <c r="G710" s="9"/>
      <c r="H710" s="9"/>
    </row>
    <row r="711" spans="1:8" s="2" customFormat="1" ht="56.45" customHeight="1">
      <c r="A711" s="57"/>
      <c r="G711" s="9"/>
      <c r="H711" s="9"/>
    </row>
    <row r="712" spans="1:8" s="2" customFormat="1" ht="56.45" customHeight="1">
      <c r="A712" s="57"/>
      <c r="G712" s="9"/>
      <c r="H712" s="9"/>
    </row>
    <row r="713" spans="1:8" s="2" customFormat="1" ht="56.45" customHeight="1">
      <c r="A713" s="57"/>
      <c r="G713" s="9"/>
      <c r="H713" s="9"/>
    </row>
    <row r="714" spans="1:8" s="2" customFormat="1" ht="56.45" customHeight="1">
      <c r="A714" s="57"/>
      <c r="G714" s="9"/>
      <c r="H714" s="9"/>
    </row>
    <row r="715" spans="1:8" s="2" customFormat="1" ht="56.45" customHeight="1">
      <c r="A715" s="57"/>
      <c r="G715" s="9"/>
      <c r="H715" s="9"/>
    </row>
    <row r="716" spans="1:8" s="2" customFormat="1" ht="56.45" customHeight="1">
      <c r="A716" s="57"/>
      <c r="G716" s="9"/>
      <c r="H716" s="9"/>
    </row>
    <row r="717" spans="1:8" s="2" customFormat="1" ht="56.45" customHeight="1">
      <c r="A717" s="57"/>
      <c r="G717" s="9"/>
      <c r="H717" s="9"/>
    </row>
    <row r="718" spans="1:8" s="2" customFormat="1" ht="56.45" customHeight="1">
      <c r="A718" s="57"/>
      <c r="G718" s="9"/>
      <c r="H718" s="9"/>
    </row>
    <row r="719" spans="1:8" s="2" customFormat="1" ht="56.45" customHeight="1">
      <c r="A719" s="57"/>
      <c r="G719" s="9"/>
      <c r="H719" s="9"/>
    </row>
    <row r="720" spans="1:8" s="2" customFormat="1" ht="56.45" customHeight="1">
      <c r="A720" s="57"/>
      <c r="G720" s="9"/>
      <c r="H720" s="9"/>
    </row>
    <row r="721" spans="1:8" s="2" customFormat="1" ht="56.45" customHeight="1">
      <c r="A721" s="57"/>
      <c r="G721" s="9"/>
      <c r="H721" s="9"/>
    </row>
    <row r="722" spans="1:8" s="2" customFormat="1" ht="56.45" customHeight="1">
      <c r="A722" s="57"/>
      <c r="G722" s="9"/>
      <c r="H722" s="9"/>
    </row>
    <row r="723" spans="1:8" s="2" customFormat="1" ht="56.45" customHeight="1">
      <c r="A723" s="57"/>
      <c r="G723" s="9"/>
      <c r="H723" s="9"/>
    </row>
    <row r="724" spans="1:8" s="2" customFormat="1" ht="56.45" customHeight="1">
      <c r="A724" s="57"/>
      <c r="G724" s="9"/>
      <c r="H724" s="9"/>
    </row>
    <row r="725" spans="1:8" s="2" customFormat="1" ht="56.45" customHeight="1">
      <c r="A725" s="57"/>
      <c r="G725" s="9"/>
      <c r="H725" s="9"/>
    </row>
    <row r="726" spans="1:8" s="2" customFormat="1" ht="56.45" customHeight="1">
      <c r="A726" s="57"/>
      <c r="G726" s="9"/>
      <c r="H726" s="9"/>
    </row>
    <row r="727" spans="1:8" s="2" customFormat="1" ht="56.45" customHeight="1">
      <c r="A727" s="57"/>
      <c r="G727" s="9"/>
      <c r="H727" s="9"/>
    </row>
    <row r="728" spans="1:8" s="2" customFormat="1" ht="56.45" customHeight="1">
      <c r="A728" s="57"/>
      <c r="G728" s="9"/>
      <c r="H728" s="9"/>
    </row>
    <row r="729" spans="1:8" s="2" customFormat="1" ht="56.45" customHeight="1">
      <c r="A729" s="57"/>
      <c r="G729" s="9"/>
      <c r="H729" s="9"/>
    </row>
    <row r="730" spans="1:8" s="2" customFormat="1" ht="56.45" customHeight="1">
      <c r="A730" s="57"/>
      <c r="G730" s="9"/>
      <c r="H730" s="9"/>
    </row>
    <row r="731" spans="1:8" s="2" customFormat="1" ht="56.45" customHeight="1">
      <c r="A731" s="57"/>
      <c r="G731" s="9"/>
      <c r="H731" s="9"/>
    </row>
    <row r="732" spans="1:8" s="2" customFormat="1" ht="56.45" customHeight="1">
      <c r="A732" s="57"/>
      <c r="G732" s="9"/>
      <c r="H732" s="9"/>
    </row>
    <row r="733" spans="1:8" s="2" customFormat="1" ht="56.45" customHeight="1">
      <c r="A733" s="57"/>
      <c r="G733" s="9"/>
      <c r="H733" s="9"/>
    </row>
    <row r="734" spans="1:8" s="2" customFormat="1" ht="56.45" customHeight="1">
      <c r="A734" s="57"/>
      <c r="G734" s="9"/>
      <c r="H734" s="9"/>
    </row>
    <row r="735" spans="1:8" s="2" customFormat="1" ht="56.45" customHeight="1">
      <c r="A735" s="57"/>
      <c r="G735" s="9"/>
      <c r="H735" s="9"/>
    </row>
    <row r="736" spans="1:8" s="2" customFormat="1" ht="56.45" customHeight="1">
      <c r="A736" s="57"/>
      <c r="G736" s="9"/>
      <c r="H736" s="9"/>
    </row>
    <row r="737" spans="1:8" s="2" customFormat="1" ht="56.45" customHeight="1">
      <c r="A737" s="57"/>
      <c r="G737" s="9"/>
      <c r="H737" s="9"/>
    </row>
    <row r="738" spans="1:8" s="2" customFormat="1" ht="56.45" customHeight="1">
      <c r="A738" s="57"/>
      <c r="G738" s="9"/>
      <c r="H738" s="9"/>
    </row>
    <row r="739" spans="1:8" s="2" customFormat="1" ht="56.45" customHeight="1">
      <c r="A739" s="57"/>
      <c r="G739" s="9"/>
      <c r="H739" s="9"/>
    </row>
    <row r="740" spans="1:8" s="2" customFormat="1" ht="56.45" customHeight="1">
      <c r="A740" s="57"/>
      <c r="G740" s="9"/>
      <c r="H740" s="9"/>
    </row>
    <row r="741" spans="1:8" s="2" customFormat="1" ht="56.45" customHeight="1">
      <c r="A741" s="57"/>
      <c r="G741" s="9"/>
      <c r="H741" s="9"/>
    </row>
    <row r="742" spans="1:8" s="2" customFormat="1" ht="56.45" customHeight="1">
      <c r="A742" s="57"/>
      <c r="G742" s="9"/>
      <c r="H742" s="9"/>
    </row>
    <row r="743" spans="1:8" s="2" customFormat="1" ht="56.45" customHeight="1">
      <c r="A743" s="57"/>
      <c r="G743" s="9"/>
      <c r="H743" s="9"/>
    </row>
    <row r="744" spans="1:8" s="2" customFormat="1" ht="56.45" customHeight="1">
      <c r="A744" s="57"/>
      <c r="G744" s="9"/>
      <c r="H744" s="9"/>
    </row>
    <row r="745" spans="1:8" s="2" customFormat="1" ht="56.45" customHeight="1">
      <c r="A745" s="57"/>
      <c r="G745" s="9"/>
      <c r="H745" s="9"/>
    </row>
    <row r="746" spans="1:8" s="2" customFormat="1" ht="56.45" customHeight="1">
      <c r="A746" s="57"/>
      <c r="G746" s="9"/>
      <c r="H746" s="9"/>
    </row>
    <row r="747" spans="1:8" s="2" customFormat="1" ht="56.45" customHeight="1">
      <c r="A747" s="57"/>
      <c r="G747" s="9"/>
      <c r="H747" s="9"/>
    </row>
    <row r="748" spans="1:8" s="2" customFormat="1" ht="56.45" customHeight="1">
      <c r="A748" s="57"/>
      <c r="G748" s="9"/>
      <c r="H748" s="9"/>
    </row>
    <row r="749" spans="1:8" s="2" customFormat="1" ht="56.45" customHeight="1">
      <c r="A749" s="57"/>
      <c r="G749" s="9"/>
      <c r="H749" s="9"/>
    </row>
    <row r="750" spans="1:8" s="2" customFormat="1" ht="56.45" customHeight="1">
      <c r="A750" s="57"/>
      <c r="G750" s="9"/>
      <c r="H750" s="9"/>
    </row>
    <row r="751" spans="1:8" s="2" customFormat="1" ht="56.45" customHeight="1">
      <c r="A751" s="57"/>
      <c r="G751" s="9"/>
      <c r="H751" s="9"/>
    </row>
    <row r="752" spans="1:8" s="2" customFormat="1" ht="56.45" customHeight="1">
      <c r="A752" s="57"/>
      <c r="G752" s="9"/>
      <c r="H752" s="9"/>
    </row>
    <row r="753" spans="1:8" s="2" customFormat="1" ht="56.45" customHeight="1">
      <c r="A753" s="57"/>
      <c r="G753" s="9"/>
      <c r="H753" s="9"/>
    </row>
    <row r="754" spans="1:8" s="2" customFormat="1" ht="56.45" customHeight="1">
      <c r="A754" s="57"/>
      <c r="G754" s="9"/>
      <c r="H754" s="9"/>
    </row>
    <row r="755" spans="1:8" s="2" customFormat="1" ht="56.45" customHeight="1">
      <c r="A755" s="57"/>
      <c r="G755" s="9"/>
      <c r="H755" s="9"/>
    </row>
    <row r="756" spans="1:8" s="2" customFormat="1" ht="56.45" customHeight="1">
      <c r="A756" s="57"/>
      <c r="G756" s="9"/>
      <c r="H756" s="9"/>
    </row>
    <row r="757" spans="1:8" s="2" customFormat="1" ht="56.45" customHeight="1">
      <c r="A757" s="57"/>
      <c r="G757" s="9"/>
      <c r="H757" s="9"/>
    </row>
    <row r="758" spans="1:8" s="2" customFormat="1" ht="56.45" customHeight="1">
      <c r="A758" s="57"/>
      <c r="G758" s="9"/>
      <c r="H758" s="9"/>
    </row>
    <row r="759" spans="1:8" s="2" customFormat="1" ht="56.45" customHeight="1">
      <c r="A759" s="57"/>
      <c r="G759" s="9"/>
      <c r="H759" s="9"/>
    </row>
    <row r="760" spans="1:8" s="2" customFormat="1" ht="56.45" customHeight="1">
      <c r="A760" s="57"/>
      <c r="G760" s="9"/>
      <c r="H760" s="9"/>
    </row>
    <row r="761" spans="1:8" s="2" customFormat="1" ht="56.45" customHeight="1">
      <c r="A761" s="57"/>
      <c r="G761" s="9"/>
      <c r="H761" s="9"/>
    </row>
    <row r="762" spans="1:8" s="2" customFormat="1" ht="56.45" customHeight="1">
      <c r="A762" s="57"/>
      <c r="G762" s="9"/>
      <c r="H762" s="9"/>
    </row>
    <row r="763" spans="1:8" s="2" customFormat="1" ht="56.45" customHeight="1">
      <c r="A763" s="57"/>
      <c r="G763" s="9"/>
      <c r="H763" s="9"/>
    </row>
    <row r="764" spans="1:8" s="2" customFormat="1" ht="56.45" customHeight="1">
      <c r="A764" s="57"/>
      <c r="G764" s="9"/>
      <c r="H764" s="9"/>
    </row>
    <row r="765" spans="1:8" s="2" customFormat="1" ht="56.45" customHeight="1">
      <c r="A765" s="57"/>
      <c r="G765" s="9"/>
      <c r="H765" s="9"/>
    </row>
    <row r="766" spans="1:8" s="2" customFormat="1" ht="56.45" customHeight="1">
      <c r="A766" s="57"/>
      <c r="G766" s="9"/>
      <c r="H766" s="9"/>
    </row>
    <row r="767" spans="1:8" s="2" customFormat="1" ht="56.45" customHeight="1">
      <c r="A767" s="57"/>
      <c r="G767" s="9"/>
      <c r="H767" s="9"/>
    </row>
    <row r="768" spans="1:8" s="2" customFormat="1" ht="56.45" customHeight="1">
      <c r="A768" s="57"/>
      <c r="G768" s="9"/>
      <c r="H768" s="9"/>
    </row>
    <row r="769" spans="1:8" s="2" customFormat="1" ht="56.45" customHeight="1">
      <c r="A769" s="57"/>
      <c r="G769" s="9"/>
      <c r="H769" s="9"/>
    </row>
    <row r="770" spans="1:8" s="2" customFormat="1" ht="56.45" customHeight="1">
      <c r="A770" s="57"/>
      <c r="G770" s="9"/>
      <c r="H770" s="9"/>
    </row>
    <row r="771" spans="1:8" s="2" customFormat="1" ht="56.45" customHeight="1">
      <c r="A771" s="57"/>
      <c r="G771" s="9"/>
      <c r="H771" s="9"/>
    </row>
    <row r="772" spans="1:8" s="2" customFormat="1" ht="56.45" customHeight="1">
      <c r="A772" s="57"/>
      <c r="G772" s="9"/>
      <c r="H772" s="9"/>
    </row>
    <row r="773" spans="1:8" s="2" customFormat="1" ht="56.45" customHeight="1">
      <c r="A773" s="57"/>
      <c r="G773" s="9"/>
      <c r="H773" s="9"/>
    </row>
    <row r="774" spans="1:8" s="2" customFormat="1" ht="56.45" customHeight="1">
      <c r="A774" s="57"/>
      <c r="G774" s="9"/>
      <c r="H774" s="9"/>
    </row>
    <row r="775" spans="1:8" s="2" customFormat="1" ht="56.45" customHeight="1">
      <c r="A775" s="57"/>
      <c r="G775" s="9"/>
      <c r="H775" s="9"/>
    </row>
    <row r="776" spans="1:8" s="2" customFormat="1" ht="56.45" customHeight="1">
      <c r="A776" s="57"/>
      <c r="G776" s="9"/>
      <c r="H776" s="9"/>
    </row>
    <row r="777" spans="1:8" s="2" customFormat="1" ht="56.45" customHeight="1">
      <c r="A777" s="57"/>
      <c r="G777" s="9"/>
      <c r="H777" s="9"/>
    </row>
    <row r="778" spans="1:8" s="2" customFormat="1" ht="56.45" customHeight="1">
      <c r="A778" s="57"/>
      <c r="G778" s="9"/>
      <c r="H778" s="9"/>
    </row>
    <row r="779" spans="1:8" s="2" customFormat="1" ht="56.45" customHeight="1">
      <c r="A779" s="57"/>
      <c r="G779" s="9"/>
      <c r="H779" s="9"/>
    </row>
    <row r="780" spans="1:8" s="2" customFormat="1" ht="56.45" customHeight="1">
      <c r="A780" s="57"/>
      <c r="G780" s="9"/>
      <c r="H780" s="9"/>
    </row>
    <row r="781" spans="1:8" s="2" customFormat="1" ht="56.45" customHeight="1">
      <c r="A781" s="57"/>
      <c r="G781" s="9"/>
      <c r="H781" s="9"/>
    </row>
    <row r="782" spans="1:8" s="2" customFormat="1" ht="56.45" customHeight="1">
      <c r="A782" s="57"/>
      <c r="G782" s="9"/>
      <c r="H782" s="9"/>
    </row>
    <row r="783" spans="1:8" s="2" customFormat="1" ht="56.45" customHeight="1">
      <c r="A783" s="57"/>
      <c r="G783" s="9"/>
      <c r="H783" s="9"/>
    </row>
    <row r="784" spans="1:8" s="2" customFormat="1" ht="56.45" customHeight="1">
      <c r="A784" s="57"/>
      <c r="G784" s="9"/>
      <c r="H784" s="9"/>
    </row>
    <row r="785" spans="1:8" s="2" customFormat="1" ht="56.45" customHeight="1">
      <c r="A785" s="57"/>
      <c r="G785" s="9"/>
      <c r="H785" s="9"/>
    </row>
    <row r="786" spans="1:8" s="2" customFormat="1" ht="56.45" customHeight="1">
      <c r="A786" s="57"/>
      <c r="G786" s="9"/>
      <c r="H786" s="9"/>
    </row>
    <row r="787" spans="1:8" s="2" customFormat="1" ht="56.45" customHeight="1">
      <c r="A787" s="57"/>
      <c r="G787" s="9"/>
      <c r="H787" s="9"/>
    </row>
    <row r="788" spans="1:8" s="2" customFormat="1" ht="56.45" customHeight="1">
      <c r="A788" s="57"/>
      <c r="G788" s="9"/>
      <c r="H788" s="9"/>
    </row>
    <row r="789" spans="1:8" s="2" customFormat="1" ht="56.45" customHeight="1">
      <c r="A789" s="57"/>
      <c r="G789" s="9"/>
      <c r="H789" s="9"/>
    </row>
    <row r="790" spans="1:8" s="2" customFormat="1" ht="56.45" customHeight="1">
      <c r="A790" s="57"/>
      <c r="G790" s="9"/>
      <c r="H790" s="9"/>
    </row>
    <row r="791" spans="1:8" s="2" customFormat="1" ht="56.45" customHeight="1">
      <c r="A791" s="57"/>
      <c r="G791" s="9"/>
      <c r="H791" s="9"/>
    </row>
    <row r="792" spans="1:8" s="2" customFormat="1" ht="56.45" customHeight="1">
      <c r="A792" s="57"/>
      <c r="G792" s="9"/>
      <c r="H792" s="9"/>
    </row>
    <row r="793" spans="1:8" s="2" customFormat="1" ht="56.45" customHeight="1">
      <c r="A793" s="57"/>
      <c r="G793" s="9"/>
      <c r="H793" s="9"/>
    </row>
    <row r="794" spans="1:8" s="2" customFormat="1" ht="56.45" customHeight="1">
      <c r="A794" s="57"/>
      <c r="G794" s="9"/>
      <c r="H794" s="9"/>
    </row>
    <row r="795" spans="1:8" s="2" customFormat="1" ht="56.45" customHeight="1">
      <c r="A795" s="57"/>
      <c r="G795" s="9"/>
      <c r="H795" s="9"/>
    </row>
    <row r="796" spans="1:8" s="2" customFormat="1" ht="56.45" customHeight="1">
      <c r="A796" s="57"/>
      <c r="G796" s="9"/>
      <c r="H796" s="9"/>
    </row>
    <row r="797" spans="1:8" s="2" customFormat="1" ht="56.45" customHeight="1">
      <c r="A797" s="57"/>
      <c r="G797" s="9"/>
      <c r="H797" s="9"/>
    </row>
    <row r="798" spans="1:8" s="2" customFormat="1" ht="56.45" customHeight="1">
      <c r="A798" s="57"/>
      <c r="G798" s="9"/>
      <c r="H798" s="9"/>
    </row>
    <row r="799" spans="1:8" s="2" customFormat="1" ht="56.45" customHeight="1">
      <c r="A799" s="57"/>
      <c r="G799" s="9"/>
      <c r="H799" s="9"/>
    </row>
    <row r="800" spans="1:8" s="2" customFormat="1" ht="56.45" customHeight="1">
      <c r="A800" s="57"/>
      <c r="G800" s="9"/>
      <c r="H800" s="9"/>
    </row>
    <row r="801" spans="1:8" s="2" customFormat="1" ht="56.45" customHeight="1">
      <c r="A801" s="57"/>
      <c r="G801" s="9"/>
      <c r="H801" s="9"/>
    </row>
    <row r="802" spans="1:8" s="2" customFormat="1" ht="56.45" customHeight="1">
      <c r="A802" s="57"/>
      <c r="G802" s="9"/>
      <c r="H802" s="9"/>
    </row>
    <row r="803" spans="1:8" s="2" customFormat="1" ht="56.45" customHeight="1">
      <c r="A803" s="57"/>
      <c r="G803" s="9"/>
      <c r="H803" s="9"/>
    </row>
    <row r="804" spans="1:8" s="2" customFormat="1" ht="56.45" customHeight="1">
      <c r="A804" s="57"/>
      <c r="G804" s="9"/>
      <c r="H804" s="9"/>
    </row>
    <row r="805" spans="1:8" s="2" customFormat="1" ht="56.45" customHeight="1">
      <c r="A805" s="57"/>
      <c r="G805" s="9"/>
      <c r="H805" s="9"/>
    </row>
    <row r="806" spans="1:8" s="2" customFormat="1" ht="56.45" customHeight="1">
      <c r="A806" s="57"/>
      <c r="G806" s="9"/>
      <c r="H806" s="9"/>
    </row>
    <row r="807" spans="1:8" s="2" customFormat="1" ht="56.45" customHeight="1">
      <c r="A807" s="57"/>
      <c r="G807" s="9"/>
      <c r="H807" s="9"/>
    </row>
    <row r="808" spans="1:8" s="2" customFormat="1" ht="56.45" customHeight="1">
      <c r="A808" s="57"/>
      <c r="G808" s="9"/>
      <c r="H808" s="9"/>
    </row>
    <row r="809" spans="1:8" s="2" customFormat="1" ht="56.45" customHeight="1">
      <c r="A809" s="57"/>
      <c r="G809" s="9"/>
      <c r="H809" s="9"/>
    </row>
    <row r="810" spans="1:8" s="2" customFormat="1" ht="56.45" customHeight="1">
      <c r="A810" s="57"/>
      <c r="G810" s="9"/>
      <c r="H810" s="9"/>
    </row>
    <row r="811" spans="1:8" s="2" customFormat="1" ht="56.45" customHeight="1">
      <c r="A811" s="57"/>
      <c r="G811" s="9"/>
      <c r="H811" s="9"/>
    </row>
    <row r="812" spans="1:8" s="2" customFormat="1" ht="56.45" customHeight="1">
      <c r="A812" s="57"/>
      <c r="G812" s="9"/>
      <c r="H812" s="9"/>
    </row>
    <row r="813" spans="1:8" s="2" customFormat="1" ht="56.45" customHeight="1">
      <c r="A813" s="57"/>
      <c r="G813" s="9"/>
      <c r="H813" s="9"/>
    </row>
    <row r="814" spans="1:8" s="2" customFormat="1" ht="56.45" customHeight="1">
      <c r="A814" s="57"/>
      <c r="G814" s="9"/>
      <c r="H814" s="9"/>
    </row>
    <row r="815" spans="1:8" s="2" customFormat="1" ht="56.45" customHeight="1">
      <c r="A815" s="57"/>
      <c r="G815" s="9"/>
      <c r="H815" s="9"/>
    </row>
    <row r="816" spans="1:8" s="2" customFormat="1" ht="56.45" customHeight="1">
      <c r="A816" s="57"/>
      <c r="G816" s="9"/>
      <c r="H816" s="9"/>
    </row>
    <row r="817" spans="1:8" s="2" customFormat="1" ht="56.45" customHeight="1">
      <c r="A817" s="57"/>
      <c r="G817" s="9"/>
      <c r="H817" s="9"/>
    </row>
    <row r="818" spans="1:8" s="2" customFormat="1" ht="56.45" customHeight="1">
      <c r="A818" s="57"/>
      <c r="G818" s="9"/>
      <c r="H818" s="9"/>
    </row>
    <row r="819" spans="1:8" s="2" customFormat="1" ht="56.45" customHeight="1">
      <c r="A819" s="57"/>
      <c r="G819" s="9"/>
      <c r="H819" s="9"/>
    </row>
    <row r="820" spans="1:8" s="2" customFormat="1" ht="56.45" customHeight="1">
      <c r="A820" s="57"/>
      <c r="G820" s="9"/>
      <c r="H820" s="9"/>
    </row>
    <row r="821" spans="1:8" s="2" customFormat="1" ht="56.45" customHeight="1">
      <c r="A821" s="57"/>
      <c r="G821" s="9"/>
      <c r="H821" s="9"/>
    </row>
    <row r="822" spans="1:8" s="2" customFormat="1" ht="56.45" customHeight="1">
      <c r="A822" s="57"/>
      <c r="G822" s="9"/>
      <c r="H822" s="9"/>
    </row>
    <row r="823" spans="1:8" s="2" customFormat="1" ht="56.45" customHeight="1">
      <c r="A823" s="57"/>
      <c r="G823" s="9"/>
      <c r="H823" s="9"/>
    </row>
    <row r="824" spans="1:8" s="2" customFormat="1" ht="56.45" customHeight="1">
      <c r="A824" s="57"/>
      <c r="G824" s="9"/>
      <c r="H824" s="9"/>
    </row>
    <row r="825" spans="1:8" s="2" customFormat="1" ht="56.45" customHeight="1">
      <c r="A825" s="57"/>
      <c r="G825" s="9"/>
      <c r="H825" s="9"/>
    </row>
    <row r="826" spans="1:8" s="2" customFormat="1" ht="56.45" customHeight="1">
      <c r="A826" s="57"/>
      <c r="G826" s="9"/>
      <c r="H826" s="9"/>
    </row>
    <row r="827" spans="1:8" s="2" customFormat="1" ht="56.45" customHeight="1">
      <c r="A827" s="57"/>
      <c r="G827" s="9"/>
      <c r="H827" s="9"/>
    </row>
    <row r="828" spans="1:8" s="2" customFormat="1" ht="56.45" customHeight="1">
      <c r="A828" s="57"/>
      <c r="G828" s="9"/>
      <c r="H828" s="9"/>
    </row>
    <row r="829" spans="1:8" s="2" customFormat="1" ht="56.45" customHeight="1">
      <c r="A829" s="57"/>
      <c r="G829" s="9"/>
      <c r="H829" s="9"/>
    </row>
    <row r="830" spans="1:8" s="2" customFormat="1" ht="56.45" customHeight="1">
      <c r="A830" s="57"/>
      <c r="G830" s="9"/>
      <c r="H830" s="9"/>
    </row>
    <row r="831" spans="1:8" s="2" customFormat="1" ht="56.45" customHeight="1">
      <c r="A831" s="57"/>
      <c r="G831" s="9"/>
      <c r="H831" s="9"/>
    </row>
    <row r="832" spans="1:8" s="2" customFormat="1" ht="56.45" customHeight="1">
      <c r="A832" s="57"/>
      <c r="G832" s="9"/>
      <c r="H832" s="9"/>
    </row>
    <row r="833" spans="1:8" s="2" customFormat="1" ht="56.45" customHeight="1">
      <c r="A833" s="57"/>
      <c r="G833" s="9"/>
      <c r="H833" s="9"/>
    </row>
    <row r="834" spans="1:8" s="2" customFormat="1" ht="56.45" customHeight="1">
      <c r="A834" s="57"/>
      <c r="G834" s="9"/>
      <c r="H834" s="9"/>
    </row>
    <row r="835" spans="1:8" s="2" customFormat="1" ht="56.45" customHeight="1">
      <c r="A835" s="57"/>
      <c r="G835" s="9"/>
      <c r="H835" s="9"/>
    </row>
    <row r="836" spans="1:8" s="2" customFormat="1" ht="56.45" customHeight="1">
      <c r="A836" s="57"/>
      <c r="G836" s="9"/>
      <c r="H836" s="9"/>
    </row>
    <row r="837" spans="1:8" s="2" customFormat="1" ht="56.45" customHeight="1">
      <c r="A837" s="57"/>
      <c r="G837" s="9"/>
      <c r="H837" s="9"/>
    </row>
    <row r="838" spans="1:8" s="2" customFormat="1" ht="56.45" customHeight="1">
      <c r="A838" s="57"/>
      <c r="G838" s="9"/>
      <c r="H838" s="9"/>
    </row>
    <row r="839" spans="1:8" s="2" customFormat="1" ht="56.45" customHeight="1">
      <c r="A839" s="57"/>
      <c r="G839" s="9"/>
      <c r="H839" s="9"/>
    </row>
    <row r="840" spans="1:8" s="2" customFormat="1" ht="56.45" customHeight="1">
      <c r="A840" s="57"/>
      <c r="G840" s="9"/>
      <c r="H840" s="9"/>
    </row>
    <row r="841" spans="1:8" s="2" customFormat="1" ht="56.45" customHeight="1">
      <c r="A841" s="57"/>
      <c r="G841" s="9"/>
      <c r="H841" s="9"/>
    </row>
    <row r="842" spans="1:8" s="2" customFormat="1" ht="56.45" customHeight="1">
      <c r="A842" s="57"/>
      <c r="G842" s="9"/>
      <c r="H842" s="9"/>
    </row>
    <row r="843" spans="1:8" s="2" customFormat="1" ht="56.45" customHeight="1">
      <c r="A843" s="57"/>
      <c r="G843" s="9"/>
      <c r="H843" s="9"/>
    </row>
    <row r="844" spans="1:8" s="2" customFormat="1" ht="56.45" customHeight="1">
      <c r="A844" s="57"/>
      <c r="G844" s="9"/>
      <c r="H844" s="9"/>
    </row>
    <row r="845" spans="1:8" s="2" customFormat="1" ht="56.45" customHeight="1">
      <c r="A845" s="57"/>
      <c r="G845" s="9"/>
      <c r="H845" s="9"/>
    </row>
    <row r="846" spans="1:8" s="2" customFormat="1" ht="56.45" customHeight="1">
      <c r="A846" s="57"/>
      <c r="G846" s="9"/>
      <c r="H846" s="9"/>
    </row>
    <row r="847" spans="1:8" s="2" customFormat="1" ht="56.45" customHeight="1">
      <c r="A847" s="57"/>
      <c r="G847" s="9"/>
      <c r="H847" s="9"/>
    </row>
    <row r="848" spans="1:8" s="2" customFormat="1" ht="56.45" customHeight="1">
      <c r="A848" s="57"/>
      <c r="G848" s="9"/>
      <c r="H848" s="9"/>
    </row>
    <row r="849" spans="1:8" s="2" customFormat="1" ht="56.45" customHeight="1">
      <c r="A849" s="57"/>
      <c r="G849" s="9"/>
      <c r="H849" s="9"/>
    </row>
    <row r="850" spans="1:8" s="2" customFormat="1" ht="56.45" customHeight="1">
      <c r="A850" s="57"/>
      <c r="G850" s="9"/>
      <c r="H850" s="9"/>
    </row>
    <row r="851" spans="1:8" s="2" customFormat="1" ht="56.45" customHeight="1">
      <c r="A851" s="57"/>
      <c r="G851" s="9"/>
      <c r="H851" s="9"/>
    </row>
    <row r="852" spans="1:8" s="2" customFormat="1" ht="56.45" customHeight="1">
      <c r="A852" s="57"/>
      <c r="G852" s="9"/>
      <c r="H852" s="9"/>
    </row>
    <row r="853" spans="1:8" s="2" customFormat="1" ht="56.45" customHeight="1">
      <c r="A853" s="57"/>
      <c r="G853" s="9"/>
      <c r="H853" s="9"/>
    </row>
    <row r="854" spans="1:8" s="2" customFormat="1" ht="56.45" customHeight="1">
      <c r="A854" s="57"/>
      <c r="G854" s="9"/>
      <c r="H854" s="9"/>
    </row>
    <row r="855" spans="1:8" s="2" customFormat="1" ht="56.45" customHeight="1">
      <c r="A855" s="57"/>
      <c r="G855" s="9"/>
      <c r="H855" s="9"/>
    </row>
    <row r="856" spans="1:8" s="2" customFormat="1" ht="56.45" customHeight="1">
      <c r="A856" s="57"/>
      <c r="G856" s="9"/>
      <c r="H856" s="9"/>
    </row>
    <row r="857" spans="1:8" s="2" customFormat="1" ht="56.45" customHeight="1">
      <c r="A857" s="57"/>
      <c r="G857" s="9"/>
      <c r="H857" s="9"/>
    </row>
    <row r="858" spans="1:8" s="2" customFormat="1" ht="56.45" customHeight="1">
      <c r="A858" s="57"/>
      <c r="G858" s="9"/>
      <c r="H858" s="9"/>
    </row>
    <row r="859" spans="1:8" s="2" customFormat="1" ht="56.45" customHeight="1">
      <c r="A859" s="57"/>
      <c r="G859" s="9"/>
      <c r="H859" s="9"/>
    </row>
    <row r="860" spans="1:8" s="2" customFormat="1" ht="56.45" customHeight="1">
      <c r="A860" s="57"/>
      <c r="G860" s="9"/>
      <c r="H860" s="9"/>
    </row>
    <row r="861" spans="1:8" s="2" customFormat="1" ht="56.45" customHeight="1">
      <c r="A861" s="57"/>
      <c r="G861" s="9"/>
      <c r="H861" s="9"/>
    </row>
    <row r="862" spans="1:8" s="2" customFormat="1" ht="56.45" customHeight="1">
      <c r="A862" s="57"/>
      <c r="G862" s="9"/>
      <c r="H862" s="9"/>
    </row>
    <row r="863" spans="1:8" s="2" customFormat="1" ht="56.45" customHeight="1">
      <c r="A863" s="57"/>
      <c r="G863" s="9"/>
      <c r="H863" s="9"/>
    </row>
    <row r="864" spans="1:8" s="2" customFormat="1" ht="56.45" customHeight="1">
      <c r="A864" s="57"/>
      <c r="G864" s="9"/>
      <c r="H864" s="9"/>
    </row>
    <row r="865" spans="1:8" s="2" customFormat="1" ht="56.45" customHeight="1">
      <c r="A865" s="57"/>
      <c r="G865" s="9"/>
      <c r="H865" s="9"/>
    </row>
    <row r="866" spans="1:8" s="2" customFormat="1" ht="56.45" customHeight="1">
      <c r="A866" s="57"/>
      <c r="G866" s="9"/>
      <c r="H866" s="9"/>
    </row>
    <row r="867" spans="1:8" s="2" customFormat="1" ht="56.45" customHeight="1">
      <c r="A867" s="57"/>
      <c r="G867" s="9"/>
      <c r="H867" s="9"/>
    </row>
    <row r="868" spans="1:8" s="2" customFormat="1" ht="56.45" customHeight="1">
      <c r="A868" s="57"/>
      <c r="G868" s="9"/>
      <c r="H868" s="9"/>
    </row>
    <row r="869" spans="1:8" s="2" customFormat="1" ht="56.45" customHeight="1">
      <c r="A869" s="57"/>
      <c r="G869" s="9"/>
      <c r="H869" s="9"/>
    </row>
    <row r="870" spans="1:8" s="2" customFormat="1" ht="56.45" customHeight="1">
      <c r="A870" s="57"/>
      <c r="G870" s="9"/>
      <c r="H870" s="9"/>
    </row>
    <row r="871" spans="1:8" s="2" customFormat="1" ht="56.45" customHeight="1">
      <c r="A871" s="57"/>
      <c r="G871" s="9"/>
      <c r="H871" s="9"/>
    </row>
    <row r="872" spans="1:8" s="2" customFormat="1" ht="56.45" customHeight="1">
      <c r="A872" s="57"/>
      <c r="G872" s="9"/>
      <c r="H872" s="9"/>
    </row>
    <row r="873" spans="1:8" s="2" customFormat="1" ht="56.45" customHeight="1">
      <c r="A873" s="57"/>
      <c r="G873" s="9"/>
      <c r="H873" s="9"/>
    </row>
    <row r="874" spans="1:8" s="2" customFormat="1" ht="56.45" customHeight="1">
      <c r="A874" s="57"/>
      <c r="G874" s="9"/>
      <c r="H874" s="9"/>
    </row>
    <row r="875" spans="1:8" s="2" customFormat="1" ht="56.45" customHeight="1">
      <c r="A875" s="57"/>
      <c r="G875" s="9"/>
      <c r="H875" s="9"/>
    </row>
    <row r="876" spans="1:8" s="2" customFormat="1" ht="56.45" customHeight="1">
      <c r="A876" s="57"/>
      <c r="G876" s="9"/>
      <c r="H876" s="9"/>
    </row>
    <row r="877" spans="1:8" s="2" customFormat="1" ht="56.45" customHeight="1">
      <c r="A877" s="57"/>
      <c r="G877" s="9"/>
      <c r="H877" s="9"/>
    </row>
    <row r="878" spans="1:8" s="2" customFormat="1" ht="56.45" customHeight="1">
      <c r="A878" s="57"/>
      <c r="G878" s="9"/>
      <c r="H878" s="9"/>
    </row>
    <row r="879" spans="1:8" s="2" customFormat="1" ht="56.45" customHeight="1">
      <c r="A879" s="57"/>
      <c r="G879" s="9"/>
      <c r="H879" s="9"/>
    </row>
    <row r="880" spans="1:8" s="2" customFormat="1" ht="56.45" customHeight="1">
      <c r="A880" s="57"/>
      <c r="G880" s="9"/>
      <c r="H880" s="9"/>
    </row>
    <row r="881" spans="1:8" s="2" customFormat="1" ht="56.45" customHeight="1">
      <c r="A881" s="57"/>
      <c r="G881" s="9"/>
      <c r="H881" s="9"/>
    </row>
    <row r="882" spans="1:8" s="2" customFormat="1" ht="56.45" customHeight="1">
      <c r="A882" s="57"/>
      <c r="G882" s="9"/>
      <c r="H882" s="9"/>
    </row>
    <row r="883" spans="1:8" s="2" customFormat="1" ht="56.45" customHeight="1">
      <c r="A883" s="57"/>
      <c r="G883" s="9"/>
      <c r="H883" s="9"/>
    </row>
    <row r="884" spans="1:8" s="2" customFormat="1" ht="56.45" customHeight="1">
      <c r="A884" s="57"/>
      <c r="G884" s="9"/>
      <c r="H884" s="9"/>
    </row>
    <row r="885" spans="1:8" s="2" customFormat="1" ht="56.45" customHeight="1">
      <c r="A885" s="57"/>
      <c r="G885" s="9"/>
      <c r="H885" s="9"/>
    </row>
    <row r="886" spans="1:8" s="2" customFormat="1" ht="56.45" customHeight="1">
      <c r="A886" s="57"/>
      <c r="G886" s="9"/>
      <c r="H886" s="9"/>
    </row>
    <row r="887" spans="1:8" s="2" customFormat="1" ht="56.45" customHeight="1">
      <c r="A887" s="57"/>
      <c r="G887" s="9"/>
      <c r="H887" s="9"/>
    </row>
    <row r="888" spans="1:8" s="2" customFormat="1" ht="56.45" customHeight="1">
      <c r="A888" s="57"/>
      <c r="G888" s="9"/>
      <c r="H888" s="9"/>
    </row>
    <row r="889" spans="1:8" s="2" customFormat="1" ht="56.45" customHeight="1">
      <c r="A889" s="57"/>
      <c r="G889" s="9"/>
      <c r="H889" s="9"/>
    </row>
    <row r="890" spans="1:8" s="2" customFormat="1" ht="56.45" customHeight="1">
      <c r="A890" s="57"/>
      <c r="G890" s="9"/>
      <c r="H890" s="9"/>
    </row>
    <row r="891" spans="1:8" s="2" customFormat="1" ht="56.45" customHeight="1">
      <c r="A891" s="57"/>
      <c r="G891" s="9"/>
      <c r="H891" s="9"/>
    </row>
    <row r="892" spans="1:8" s="2" customFormat="1" ht="56.45" customHeight="1">
      <c r="A892" s="57"/>
      <c r="G892" s="9"/>
      <c r="H892" s="9"/>
    </row>
    <row r="893" spans="1:8" s="2" customFormat="1" ht="56.45" customHeight="1">
      <c r="A893" s="57"/>
      <c r="G893" s="9"/>
      <c r="H893" s="9"/>
    </row>
    <row r="894" spans="1:8" s="2" customFormat="1" ht="56.45" customHeight="1">
      <c r="A894" s="57"/>
      <c r="G894" s="9"/>
      <c r="H894" s="9"/>
    </row>
    <row r="895" spans="1:8" s="2" customFormat="1" ht="56.45" customHeight="1">
      <c r="A895" s="57"/>
      <c r="G895" s="9"/>
      <c r="H895" s="9"/>
    </row>
    <row r="896" spans="1:8" s="2" customFormat="1" ht="56.45" customHeight="1">
      <c r="A896" s="57"/>
      <c r="G896" s="9"/>
      <c r="H896" s="9"/>
    </row>
    <row r="897" spans="1:8" s="2" customFormat="1" ht="56.45" customHeight="1">
      <c r="A897" s="57"/>
      <c r="G897" s="9"/>
      <c r="H897" s="9"/>
    </row>
    <row r="898" spans="1:8" s="2" customFormat="1" ht="56.45" customHeight="1">
      <c r="A898" s="57"/>
      <c r="G898" s="9"/>
      <c r="H898" s="9"/>
    </row>
    <row r="899" spans="1:8" s="2" customFormat="1" ht="56.45" customHeight="1">
      <c r="A899" s="57"/>
      <c r="G899" s="9"/>
      <c r="H899" s="9"/>
    </row>
    <row r="900" spans="1:8" s="2" customFormat="1" ht="56.45" customHeight="1">
      <c r="A900" s="57"/>
      <c r="G900" s="9"/>
      <c r="H900" s="9"/>
    </row>
    <row r="901" spans="1:8" s="2" customFormat="1" ht="56.45" customHeight="1">
      <c r="A901" s="57"/>
      <c r="G901" s="9"/>
      <c r="H901" s="9"/>
    </row>
    <row r="902" spans="1:8" s="2" customFormat="1" ht="56.45" customHeight="1">
      <c r="A902" s="57"/>
      <c r="G902" s="9"/>
      <c r="H902" s="9"/>
    </row>
    <row r="903" spans="1:8" s="2" customFormat="1" ht="56.45" customHeight="1">
      <c r="A903" s="57"/>
      <c r="G903" s="9"/>
      <c r="H903" s="9"/>
    </row>
    <row r="904" spans="1:8" s="2" customFormat="1" ht="56.45" customHeight="1">
      <c r="A904" s="57"/>
      <c r="G904" s="9"/>
      <c r="H904" s="9"/>
    </row>
    <row r="905" spans="1:8" s="2" customFormat="1" ht="56.45" customHeight="1">
      <c r="A905" s="57"/>
      <c r="G905" s="9"/>
      <c r="H905" s="9"/>
    </row>
    <row r="906" spans="1:8" s="2" customFormat="1" ht="56.45" customHeight="1">
      <c r="A906" s="57"/>
      <c r="G906" s="9"/>
      <c r="H906" s="9"/>
    </row>
    <row r="907" spans="1:8" s="2" customFormat="1" ht="56.45" customHeight="1">
      <c r="A907" s="57"/>
      <c r="G907" s="9"/>
      <c r="H907" s="9"/>
    </row>
    <row r="908" spans="1:8" s="2" customFormat="1" ht="56.45" customHeight="1">
      <c r="A908" s="57"/>
      <c r="G908" s="9"/>
      <c r="H908" s="9"/>
    </row>
    <row r="909" spans="1:8" s="2" customFormat="1" ht="56.45" customHeight="1">
      <c r="A909" s="57"/>
      <c r="G909" s="9"/>
      <c r="H909" s="9"/>
    </row>
    <row r="910" spans="1:8" s="2" customFormat="1" ht="56.45" customHeight="1">
      <c r="A910" s="57"/>
      <c r="G910" s="9"/>
      <c r="H910" s="9"/>
    </row>
    <row r="911" spans="1:8" s="2" customFormat="1" ht="56.45" customHeight="1">
      <c r="A911" s="57"/>
      <c r="G911" s="9"/>
      <c r="H911" s="9"/>
    </row>
    <row r="912" spans="1:8" s="2" customFormat="1" ht="56.45" customHeight="1">
      <c r="A912" s="57"/>
      <c r="G912" s="9"/>
      <c r="H912" s="9"/>
    </row>
    <row r="913" spans="1:8" s="2" customFormat="1" ht="56.45" customHeight="1">
      <c r="A913" s="57"/>
      <c r="G913" s="9"/>
      <c r="H913" s="9"/>
    </row>
    <row r="914" spans="1:8" s="2" customFormat="1" ht="56.45" customHeight="1">
      <c r="A914" s="57"/>
      <c r="G914" s="9"/>
      <c r="H914" s="9"/>
    </row>
    <row r="915" spans="1:8" s="2" customFormat="1" ht="56.45" customHeight="1">
      <c r="A915" s="57"/>
      <c r="G915" s="9"/>
      <c r="H915" s="9"/>
    </row>
    <row r="916" spans="1:8" s="2" customFormat="1" ht="56.45" customHeight="1">
      <c r="A916" s="57"/>
      <c r="G916" s="9"/>
      <c r="H916" s="9"/>
    </row>
    <row r="917" spans="1:8" s="2" customFormat="1" ht="56.45" customHeight="1">
      <c r="A917" s="57"/>
      <c r="G917" s="9"/>
      <c r="H917" s="9"/>
    </row>
    <row r="918" spans="1:8" s="2" customFormat="1" ht="56.45" customHeight="1">
      <c r="A918" s="57"/>
      <c r="G918" s="9"/>
      <c r="H918" s="9"/>
    </row>
    <row r="919" spans="1:8" s="2" customFormat="1" ht="56.45" customHeight="1">
      <c r="A919" s="57"/>
      <c r="G919" s="9"/>
      <c r="H919" s="9"/>
    </row>
    <row r="920" spans="1:8" s="2" customFormat="1" ht="56.45" customHeight="1">
      <c r="A920" s="57"/>
      <c r="G920" s="9"/>
      <c r="H920" s="9"/>
    </row>
    <row r="921" spans="1:8" s="2" customFormat="1" ht="56.45" customHeight="1">
      <c r="A921" s="57"/>
      <c r="G921" s="9"/>
      <c r="H921" s="9"/>
    </row>
    <row r="922" spans="1:8" s="2" customFormat="1" ht="56.45" customHeight="1">
      <c r="A922" s="57"/>
      <c r="G922" s="9"/>
      <c r="H922" s="9"/>
    </row>
    <row r="923" spans="1:8" s="2" customFormat="1" ht="56.45" customHeight="1">
      <c r="A923" s="57"/>
      <c r="G923" s="9"/>
      <c r="H923" s="9"/>
    </row>
    <row r="924" spans="1:8" s="2" customFormat="1" ht="56.45" customHeight="1">
      <c r="A924" s="57"/>
      <c r="G924" s="9"/>
      <c r="H924" s="9"/>
    </row>
    <row r="925" spans="1:8" s="2" customFormat="1" ht="56.45" customHeight="1">
      <c r="A925" s="57"/>
      <c r="G925" s="9"/>
      <c r="H925" s="9"/>
    </row>
    <row r="926" spans="1:8" s="2" customFormat="1" ht="56.45" customHeight="1">
      <c r="A926" s="57"/>
      <c r="G926" s="9"/>
      <c r="H926" s="9"/>
    </row>
    <row r="927" spans="1:8" s="2" customFormat="1" ht="56.45" customHeight="1">
      <c r="A927" s="57"/>
      <c r="G927" s="9"/>
      <c r="H927" s="9"/>
    </row>
    <row r="928" spans="1:8" s="2" customFormat="1" ht="56.45" customHeight="1">
      <c r="A928" s="57"/>
      <c r="G928" s="9"/>
      <c r="H928" s="9"/>
    </row>
    <row r="929" spans="1:8" s="2" customFormat="1" ht="56.45" customHeight="1">
      <c r="A929" s="57"/>
      <c r="G929" s="9"/>
      <c r="H929" s="9"/>
    </row>
    <row r="930" spans="1:8" s="2" customFormat="1" ht="56.45" customHeight="1">
      <c r="A930" s="57"/>
      <c r="G930" s="9"/>
      <c r="H930" s="9"/>
    </row>
    <row r="931" spans="1:8" s="2" customFormat="1" ht="56.45" customHeight="1">
      <c r="A931" s="57"/>
      <c r="G931" s="9"/>
      <c r="H931" s="9"/>
    </row>
    <row r="932" spans="1:8" s="2" customFormat="1" ht="56.45" customHeight="1">
      <c r="A932" s="57"/>
      <c r="G932" s="9"/>
      <c r="H932" s="9"/>
    </row>
    <row r="933" spans="1:8" s="2" customFormat="1" ht="56.45" customHeight="1">
      <c r="A933" s="57"/>
      <c r="G933" s="9"/>
      <c r="H933" s="9"/>
    </row>
    <row r="934" spans="1:8" s="2" customFormat="1" ht="56.45" customHeight="1">
      <c r="A934" s="57"/>
      <c r="G934" s="9"/>
      <c r="H934" s="9"/>
    </row>
    <row r="935" spans="1:8" s="2" customFormat="1" ht="56.45" customHeight="1">
      <c r="A935" s="57"/>
      <c r="G935" s="9"/>
      <c r="H935" s="9"/>
    </row>
    <row r="936" spans="1:8" s="2" customFormat="1" ht="56.45" customHeight="1">
      <c r="A936" s="57"/>
      <c r="G936" s="9"/>
      <c r="H936" s="9"/>
    </row>
    <row r="937" spans="1:8" s="2" customFormat="1" ht="56.45" customHeight="1">
      <c r="A937" s="57"/>
      <c r="G937" s="9"/>
      <c r="H937" s="9"/>
    </row>
    <row r="938" spans="1:8" s="2" customFormat="1" ht="56.45" customHeight="1">
      <c r="A938" s="57"/>
      <c r="G938" s="9"/>
      <c r="H938" s="9"/>
    </row>
    <row r="939" spans="1:8" s="2" customFormat="1" ht="56.45" customHeight="1">
      <c r="A939" s="57"/>
      <c r="G939" s="9"/>
      <c r="H939" s="9"/>
    </row>
    <row r="940" spans="1:8" s="2" customFormat="1" ht="56.45" customHeight="1">
      <c r="A940" s="57"/>
      <c r="G940" s="9"/>
      <c r="H940" s="9"/>
    </row>
    <row r="941" spans="1:8" s="2" customFormat="1" ht="56.45" customHeight="1">
      <c r="A941" s="57"/>
      <c r="G941" s="9"/>
      <c r="H941" s="9"/>
    </row>
    <row r="942" spans="1:8" s="2" customFormat="1" ht="56.45" customHeight="1">
      <c r="A942" s="57"/>
      <c r="G942" s="9"/>
      <c r="H942" s="9"/>
    </row>
    <row r="943" spans="1:8" s="2" customFormat="1" ht="56.45" customHeight="1">
      <c r="A943" s="57"/>
      <c r="G943" s="9"/>
      <c r="H943" s="9"/>
    </row>
    <row r="944" spans="1:8" s="2" customFormat="1" ht="56.45" customHeight="1">
      <c r="A944" s="57"/>
      <c r="G944" s="9"/>
      <c r="H944" s="9"/>
    </row>
    <row r="945" spans="1:8" s="2" customFormat="1" ht="56.45" customHeight="1">
      <c r="A945" s="57"/>
      <c r="G945" s="9"/>
      <c r="H945" s="9"/>
    </row>
    <row r="946" spans="1:8" s="2" customFormat="1" ht="56.45" customHeight="1">
      <c r="A946" s="57"/>
      <c r="G946" s="9"/>
      <c r="H946" s="9"/>
    </row>
    <row r="947" spans="1:8" s="2" customFormat="1" ht="56.45" customHeight="1">
      <c r="A947" s="57"/>
      <c r="G947" s="9"/>
      <c r="H947" s="9"/>
    </row>
    <row r="948" spans="1:8" s="2" customFormat="1" ht="56.45" customHeight="1">
      <c r="A948" s="57"/>
      <c r="G948" s="9"/>
      <c r="H948" s="9"/>
    </row>
    <row r="949" spans="1:8" s="2" customFormat="1" ht="56.45" customHeight="1">
      <c r="A949" s="57"/>
      <c r="G949" s="9"/>
      <c r="H949" s="9"/>
    </row>
    <row r="950" spans="1:8" s="2" customFormat="1" ht="56.45" customHeight="1">
      <c r="A950" s="57"/>
      <c r="G950" s="9"/>
      <c r="H950" s="9"/>
    </row>
    <row r="951" spans="1:8" s="2" customFormat="1" ht="56.45" customHeight="1">
      <c r="A951" s="57"/>
      <c r="G951" s="9"/>
      <c r="H951" s="9"/>
    </row>
    <row r="952" spans="1:8" s="2" customFormat="1" ht="56.45" customHeight="1">
      <c r="A952" s="57"/>
      <c r="G952" s="9"/>
      <c r="H952" s="9"/>
    </row>
    <row r="953" spans="1:8" s="2" customFormat="1" ht="56.45" customHeight="1">
      <c r="A953" s="57"/>
      <c r="G953" s="9"/>
      <c r="H953" s="9"/>
    </row>
    <row r="954" spans="1:8" s="2" customFormat="1" ht="56.45" customHeight="1">
      <c r="A954" s="57"/>
      <c r="G954" s="9"/>
      <c r="H954" s="9"/>
    </row>
    <row r="955" spans="1:8" s="2" customFormat="1" ht="56.45" customHeight="1">
      <c r="A955" s="57"/>
      <c r="G955" s="9"/>
      <c r="H955" s="9"/>
    </row>
    <row r="956" spans="1:8" s="2" customFormat="1" ht="56.45" customHeight="1">
      <c r="A956" s="57"/>
      <c r="G956" s="9"/>
      <c r="H956" s="9"/>
    </row>
    <row r="957" spans="1:8" s="2" customFormat="1" ht="56.45" customHeight="1">
      <c r="A957" s="57"/>
      <c r="G957" s="9"/>
      <c r="H957" s="9"/>
    </row>
    <row r="958" spans="1:8" s="2" customFormat="1" ht="56.45" customHeight="1">
      <c r="A958" s="57"/>
      <c r="G958" s="9"/>
      <c r="H958" s="9"/>
    </row>
    <row r="959" spans="1:8" s="2" customFormat="1" ht="56.45" customHeight="1">
      <c r="A959" s="57"/>
      <c r="G959" s="9"/>
      <c r="H959" s="9"/>
    </row>
    <row r="960" spans="1:8" s="2" customFormat="1" ht="56.45" customHeight="1">
      <c r="A960" s="57"/>
      <c r="G960" s="9"/>
      <c r="H960" s="9"/>
    </row>
    <row r="961" spans="1:8" s="2" customFormat="1" ht="56.45" customHeight="1">
      <c r="A961" s="57"/>
      <c r="G961" s="9"/>
      <c r="H961" s="9"/>
    </row>
    <row r="962" spans="1:8" s="2" customFormat="1" ht="56.45" customHeight="1">
      <c r="A962" s="57"/>
      <c r="G962" s="9"/>
      <c r="H962" s="9"/>
    </row>
    <row r="963" spans="1:8" s="2" customFormat="1" ht="56.45" customHeight="1">
      <c r="A963" s="57"/>
      <c r="G963" s="9"/>
      <c r="H963" s="9"/>
    </row>
    <row r="964" spans="1:8" s="2" customFormat="1" ht="56.45" customHeight="1">
      <c r="A964" s="57"/>
      <c r="G964" s="9"/>
      <c r="H964" s="9"/>
    </row>
    <row r="965" spans="1:8" s="2" customFormat="1" ht="56.45" customHeight="1">
      <c r="A965" s="57"/>
      <c r="G965" s="9"/>
      <c r="H965" s="9"/>
    </row>
    <row r="966" spans="1:8" s="2" customFormat="1" ht="56.45" customHeight="1">
      <c r="A966" s="57"/>
      <c r="G966" s="9"/>
      <c r="H966" s="9"/>
    </row>
    <row r="967" spans="1:8" s="2" customFormat="1" ht="56.45" customHeight="1">
      <c r="A967" s="57"/>
      <c r="G967" s="9"/>
      <c r="H967" s="9"/>
    </row>
    <row r="968" spans="1:8" s="2" customFormat="1" ht="56.45" customHeight="1">
      <c r="A968" s="57"/>
      <c r="G968" s="9"/>
      <c r="H968" s="9"/>
    </row>
    <row r="969" spans="1:8" s="2" customFormat="1" ht="56.45" customHeight="1">
      <c r="A969" s="57"/>
      <c r="G969" s="9"/>
      <c r="H969" s="9"/>
    </row>
    <row r="970" spans="1:8" s="2" customFormat="1" ht="56.45" customHeight="1">
      <c r="A970" s="57"/>
      <c r="G970" s="9"/>
      <c r="H970" s="9"/>
    </row>
    <row r="971" spans="1:8" s="2" customFormat="1" ht="56.45" customHeight="1">
      <c r="A971" s="57"/>
      <c r="G971" s="9"/>
      <c r="H971" s="9"/>
    </row>
    <row r="972" spans="1:8" s="2" customFormat="1" ht="56.45" customHeight="1">
      <c r="A972" s="57"/>
      <c r="G972" s="9"/>
      <c r="H972" s="9"/>
    </row>
    <row r="973" spans="1:8" s="2" customFormat="1" ht="56.45" customHeight="1">
      <c r="A973" s="57"/>
      <c r="G973" s="9"/>
      <c r="H973" s="9"/>
    </row>
    <row r="974" spans="1:8" s="2" customFormat="1" ht="56.45" customHeight="1">
      <c r="A974" s="57"/>
      <c r="G974" s="9"/>
      <c r="H974" s="9"/>
    </row>
    <row r="975" spans="1:8" s="2" customFormat="1" ht="56.45" customHeight="1">
      <c r="A975" s="57"/>
      <c r="G975" s="9"/>
      <c r="H975" s="9"/>
    </row>
    <row r="976" spans="1:8" s="2" customFormat="1" ht="56.45" customHeight="1">
      <c r="A976" s="57"/>
      <c r="G976" s="9"/>
      <c r="H976" s="9"/>
    </row>
    <row r="977" spans="1:8" s="2" customFormat="1" ht="56.45" customHeight="1">
      <c r="A977" s="57"/>
      <c r="G977" s="9"/>
      <c r="H977" s="9"/>
    </row>
    <row r="978" spans="1:8" s="2" customFormat="1" ht="56.45" customHeight="1">
      <c r="A978" s="57"/>
      <c r="G978" s="9"/>
      <c r="H978" s="9"/>
    </row>
    <row r="979" spans="1:8" s="2" customFormat="1" ht="56.45" customHeight="1">
      <c r="A979" s="57"/>
      <c r="G979" s="9"/>
      <c r="H979" s="9"/>
    </row>
    <row r="980" spans="1:8" s="2" customFormat="1" ht="56.45" customHeight="1">
      <c r="A980" s="57"/>
      <c r="G980" s="9"/>
      <c r="H980" s="9"/>
    </row>
    <row r="981" spans="1:8" s="2" customFormat="1" ht="56.45" customHeight="1">
      <c r="A981" s="57"/>
      <c r="G981" s="9"/>
      <c r="H981" s="9"/>
    </row>
    <row r="982" spans="1:8" s="2" customFormat="1" ht="56.45" customHeight="1">
      <c r="A982" s="57"/>
      <c r="G982" s="9"/>
      <c r="H982" s="9"/>
    </row>
    <row r="983" spans="1:8" s="2" customFormat="1" ht="56.45" customHeight="1">
      <c r="A983" s="57"/>
      <c r="G983" s="9"/>
      <c r="H983" s="9"/>
    </row>
    <row r="984" spans="1:8" s="2" customFormat="1" ht="56.45" customHeight="1">
      <c r="A984" s="57"/>
      <c r="G984" s="9"/>
      <c r="H984" s="9"/>
    </row>
    <row r="985" spans="1:8" s="2" customFormat="1" ht="56.45" customHeight="1">
      <c r="A985" s="57"/>
      <c r="G985" s="9"/>
      <c r="H985" s="9"/>
    </row>
    <row r="986" spans="1:8" s="2" customFormat="1" ht="56.45" customHeight="1">
      <c r="A986" s="57"/>
      <c r="G986" s="9"/>
      <c r="H986" s="9"/>
    </row>
    <row r="987" spans="1:8" s="2" customFormat="1" ht="56.45" customHeight="1">
      <c r="A987" s="57"/>
      <c r="G987" s="9"/>
      <c r="H987" s="9"/>
    </row>
    <row r="988" spans="1:8" s="2" customFormat="1" ht="56.45" customHeight="1">
      <c r="A988" s="57"/>
      <c r="G988" s="9"/>
      <c r="H988" s="9"/>
    </row>
    <row r="989" spans="1:8" s="2" customFormat="1" ht="56.45" customHeight="1">
      <c r="A989" s="57"/>
      <c r="G989" s="9"/>
      <c r="H989" s="9"/>
    </row>
    <row r="990" spans="1:8" s="2" customFormat="1" ht="56.45" customHeight="1">
      <c r="A990" s="57"/>
      <c r="G990" s="9"/>
      <c r="H990" s="9"/>
    </row>
    <row r="991" spans="1:8" s="2" customFormat="1" ht="56.45" customHeight="1">
      <c r="A991" s="57"/>
      <c r="G991" s="9"/>
      <c r="H991" s="9"/>
    </row>
    <row r="992" spans="1:8" s="2" customFormat="1" ht="56.45" customHeight="1">
      <c r="A992" s="57"/>
      <c r="G992" s="9"/>
      <c r="H992" s="9"/>
    </row>
    <row r="993" spans="1:8" s="2" customFormat="1" ht="56.45" customHeight="1">
      <c r="A993" s="57"/>
      <c r="G993" s="9"/>
      <c r="H993" s="9"/>
    </row>
    <row r="994" spans="1:8" s="2" customFormat="1" ht="56.45" customHeight="1">
      <c r="A994" s="57"/>
      <c r="G994" s="9"/>
      <c r="H994" s="9"/>
    </row>
    <row r="995" spans="1:8" s="2" customFormat="1" ht="56.45" customHeight="1">
      <c r="A995" s="57"/>
      <c r="G995" s="9"/>
      <c r="H995" s="9"/>
    </row>
    <row r="996" spans="1:8" s="2" customFormat="1" ht="56.45" customHeight="1">
      <c r="A996" s="57"/>
      <c r="G996" s="9"/>
      <c r="H996" s="9"/>
    </row>
    <row r="997" spans="1:8" s="2" customFormat="1" ht="56.45" customHeight="1">
      <c r="A997" s="57"/>
      <c r="G997" s="9"/>
      <c r="H997" s="9"/>
    </row>
    <row r="998" spans="1:8" s="2" customFormat="1" ht="56.45" customHeight="1">
      <c r="A998" s="57"/>
      <c r="G998" s="9"/>
      <c r="H998" s="9"/>
    </row>
    <row r="999" spans="1:8" s="2" customFormat="1" ht="56.45" customHeight="1">
      <c r="A999" s="57"/>
      <c r="G999" s="9"/>
      <c r="H999" s="9"/>
    </row>
    <row r="1000" spans="1:8" s="2" customFormat="1" ht="56.45" customHeight="1">
      <c r="A1000" s="57"/>
      <c r="G1000" s="9"/>
      <c r="H1000" s="9"/>
    </row>
    <row r="1001" spans="1:8" s="2" customFormat="1" ht="56.45" customHeight="1">
      <c r="A1001" s="57"/>
      <c r="G1001" s="9"/>
      <c r="H1001" s="9"/>
    </row>
    <row r="1002" spans="1:8" s="2" customFormat="1" ht="56.45" customHeight="1">
      <c r="A1002" s="57"/>
      <c r="G1002" s="9"/>
      <c r="H1002" s="9"/>
    </row>
    <row r="1003" spans="1:8" s="2" customFormat="1" ht="56.45" customHeight="1">
      <c r="A1003" s="57"/>
      <c r="G1003" s="9"/>
      <c r="H1003" s="9"/>
    </row>
    <row r="1004" spans="1:8" s="2" customFormat="1" ht="56.45" customHeight="1">
      <c r="A1004" s="57"/>
      <c r="G1004" s="9"/>
      <c r="H1004" s="9"/>
    </row>
    <row r="1005" spans="1:8" s="2" customFormat="1" ht="56.45" customHeight="1">
      <c r="A1005" s="57"/>
      <c r="G1005" s="9"/>
      <c r="H1005" s="9"/>
    </row>
    <row r="1006" spans="1:8" s="2" customFormat="1" ht="56.45" customHeight="1">
      <c r="A1006" s="57"/>
      <c r="G1006" s="9"/>
      <c r="H1006" s="9"/>
    </row>
    <row r="1007" spans="1:8" s="2" customFormat="1" ht="56.45" customHeight="1">
      <c r="A1007" s="57"/>
      <c r="G1007" s="9"/>
      <c r="H1007" s="9"/>
    </row>
    <row r="1008" spans="1:8" s="2" customFormat="1" ht="56.45" customHeight="1">
      <c r="A1008" s="57"/>
      <c r="G1008" s="9"/>
      <c r="H1008" s="9"/>
    </row>
    <row r="1009" spans="1:8" s="2" customFormat="1" ht="56.45" customHeight="1">
      <c r="A1009" s="57"/>
      <c r="G1009" s="9"/>
      <c r="H1009" s="9"/>
    </row>
    <row r="1010" spans="1:8" s="2" customFormat="1" ht="56.45" customHeight="1">
      <c r="A1010" s="57"/>
      <c r="G1010" s="9"/>
      <c r="H1010" s="9"/>
    </row>
    <row r="1011" spans="1:8" s="2" customFormat="1" ht="56.45" customHeight="1">
      <c r="A1011" s="57"/>
      <c r="G1011" s="9"/>
      <c r="H1011" s="9"/>
    </row>
    <row r="1012" spans="1:8" s="2" customFormat="1" ht="56.45" customHeight="1">
      <c r="A1012" s="57"/>
      <c r="G1012" s="9"/>
      <c r="H1012" s="9"/>
    </row>
    <row r="1013" spans="1:8" s="2" customFormat="1" ht="56.45" customHeight="1">
      <c r="A1013" s="57"/>
      <c r="G1013" s="9"/>
      <c r="H1013" s="9"/>
    </row>
    <row r="1014" spans="1:8" s="2" customFormat="1" ht="56.45" customHeight="1">
      <c r="A1014" s="57"/>
      <c r="G1014" s="9"/>
      <c r="H1014" s="9"/>
    </row>
    <row r="1015" spans="1:8" s="2" customFormat="1" ht="56.45" customHeight="1">
      <c r="A1015" s="57"/>
      <c r="G1015" s="9"/>
      <c r="H1015" s="9"/>
    </row>
    <row r="1016" spans="1:8" s="2" customFormat="1" ht="56.45" customHeight="1">
      <c r="A1016" s="57"/>
      <c r="G1016" s="9"/>
      <c r="H1016" s="9"/>
    </row>
    <row r="1017" spans="1:8" s="2" customFormat="1" ht="56.45" customHeight="1">
      <c r="A1017" s="57"/>
      <c r="G1017" s="9"/>
      <c r="H1017" s="9"/>
    </row>
    <row r="1018" spans="1:8" s="2" customFormat="1" ht="56.45" customHeight="1">
      <c r="A1018" s="57"/>
      <c r="G1018" s="9"/>
      <c r="H1018" s="9"/>
    </row>
    <row r="1019" spans="1:8" s="2" customFormat="1" ht="56.45" customHeight="1">
      <c r="A1019" s="57"/>
      <c r="G1019" s="9"/>
      <c r="H1019" s="9"/>
    </row>
    <row r="1020" spans="1:8" s="2" customFormat="1" ht="56.45" customHeight="1">
      <c r="A1020" s="57"/>
      <c r="G1020" s="9"/>
      <c r="H1020" s="9"/>
    </row>
    <row r="1021" spans="1:8" s="2" customFormat="1" ht="56.45" customHeight="1">
      <c r="A1021" s="57"/>
      <c r="G1021" s="9"/>
      <c r="H1021" s="9"/>
    </row>
    <row r="1022" spans="1:8" s="2" customFormat="1" ht="56.45" customHeight="1">
      <c r="A1022" s="57"/>
      <c r="G1022" s="9"/>
      <c r="H1022" s="9"/>
    </row>
    <row r="1023" spans="1:8" s="2" customFormat="1" ht="56.45" customHeight="1">
      <c r="A1023" s="57"/>
      <c r="G1023" s="9"/>
      <c r="H1023" s="9"/>
    </row>
    <row r="1024" spans="1:8" s="2" customFormat="1" ht="56.45" customHeight="1">
      <c r="A1024" s="57"/>
      <c r="G1024" s="9"/>
      <c r="H1024" s="9"/>
    </row>
    <row r="1025" spans="1:8" s="2" customFormat="1" ht="56.45" customHeight="1">
      <c r="A1025" s="57"/>
      <c r="G1025" s="9"/>
      <c r="H1025" s="9"/>
    </row>
    <row r="1026" spans="1:8" s="2" customFormat="1" ht="56.45" customHeight="1">
      <c r="A1026" s="57"/>
      <c r="G1026" s="9"/>
      <c r="H1026" s="9"/>
    </row>
    <row r="1027" spans="1:8" s="2" customFormat="1" ht="56.45" customHeight="1">
      <c r="A1027" s="57"/>
      <c r="G1027" s="9"/>
      <c r="H1027" s="9"/>
    </row>
    <row r="1028" spans="1:8" s="2" customFormat="1" ht="56.45" customHeight="1">
      <c r="A1028" s="57"/>
      <c r="G1028" s="9"/>
      <c r="H1028" s="9"/>
    </row>
    <row r="1029" spans="1:8" s="2" customFormat="1" ht="56.45" customHeight="1">
      <c r="A1029" s="57"/>
      <c r="G1029" s="9"/>
      <c r="H1029" s="9"/>
    </row>
    <row r="1030" spans="1:8" s="2" customFormat="1" ht="56.45" customHeight="1">
      <c r="A1030" s="57"/>
      <c r="G1030" s="9"/>
      <c r="H1030" s="9"/>
    </row>
    <row r="1031" spans="1:8" s="2" customFormat="1" ht="56.45" customHeight="1">
      <c r="A1031" s="57"/>
      <c r="G1031" s="9"/>
      <c r="H1031" s="9"/>
    </row>
    <row r="1032" spans="1:8" s="2" customFormat="1" ht="56.45" customHeight="1">
      <c r="A1032" s="57"/>
      <c r="G1032" s="9"/>
      <c r="H1032" s="9"/>
    </row>
    <row r="1033" spans="1:8" s="2" customFormat="1" ht="56.45" customHeight="1">
      <c r="A1033" s="57"/>
      <c r="G1033" s="9"/>
      <c r="H1033" s="9"/>
    </row>
    <row r="1034" spans="1:8" s="2" customFormat="1" ht="56.45" customHeight="1">
      <c r="A1034" s="57"/>
      <c r="G1034" s="9"/>
      <c r="H1034" s="9"/>
    </row>
    <row r="1035" spans="1:8" s="2" customFormat="1" ht="56.45" customHeight="1">
      <c r="A1035" s="57"/>
      <c r="G1035" s="9"/>
      <c r="H1035" s="9"/>
    </row>
    <row r="1036" spans="1:8" s="2" customFormat="1" ht="56.45" customHeight="1">
      <c r="A1036" s="57"/>
      <c r="G1036" s="9"/>
      <c r="H1036" s="9"/>
    </row>
    <row r="1037" spans="1:8" s="2" customFormat="1" ht="56.45" customHeight="1">
      <c r="A1037" s="57"/>
      <c r="G1037" s="9"/>
      <c r="H1037" s="9"/>
    </row>
    <row r="1038" spans="1:8" s="2" customFormat="1" ht="56.45" customHeight="1">
      <c r="A1038" s="57"/>
      <c r="G1038" s="9"/>
      <c r="H1038" s="9"/>
    </row>
    <row r="1039" spans="1:8" s="2" customFormat="1" ht="56.45" customHeight="1">
      <c r="A1039" s="57"/>
      <c r="G1039" s="9"/>
      <c r="H1039" s="9"/>
    </row>
    <row r="1040" spans="1:8" s="2" customFormat="1" ht="56.45" customHeight="1">
      <c r="A1040" s="57"/>
      <c r="G1040" s="9"/>
      <c r="H1040" s="9"/>
    </row>
    <row r="1041" spans="1:8" s="2" customFormat="1" ht="56.45" customHeight="1">
      <c r="A1041" s="57"/>
      <c r="G1041" s="9"/>
      <c r="H1041" s="9"/>
    </row>
    <row r="1042" spans="1:8" s="2" customFormat="1" ht="56.45" customHeight="1">
      <c r="A1042" s="57"/>
      <c r="G1042" s="9"/>
      <c r="H1042" s="9"/>
    </row>
    <row r="1043" spans="1:8" s="2" customFormat="1" ht="56.45" customHeight="1">
      <c r="A1043" s="57"/>
      <c r="G1043" s="9"/>
      <c r="H1043" s="9"/>
    </row>
    <row r="1044" spans="1:8" s="2" customFormat="1" ht="56.45" customHeight="1">
      <c r="A1044" s="57"/>
      <c r="G1044" s="9"/>
      <c r="H1044" s="9"/>
    </row>
    <row r="1045" spans="1:8" s="2" customFormat="1" ht="56.45" customHeight="1">
      <c r="A1045" s="57"/>
      <c r="G1045" s="9"/>
      <c r="H1045" s="9"/>
    </row>
    <row r="1046" spans="1:8" s="2" customFormat="1" ht="56.45" customHeight="1">
      <c r="A1046" s="57"/>
      <c r="G1046" s="9"/>
      <c r="H1046" s="9"/>
    </row>
    <row r="1047" spans="1:8" s="2" customFormat="1" ht="56.45" customHeight="1">
      <c r="A1047" s="57"/>
      <c r="G1047" s="9"/>
      <c r="H1047" s="9"/>
    </row>
    <row r="1048" spans="1:8" s="2" customFormat="1" ht="56.45" customHeight="1">
      <c r="A1048" s="57"/>
      <c r="G1048" s="9"/>
      <c r="H1048" s="9"/>
    </row>
    <row r="1049" spans="1:8" s="2" customFormat="1" ht="56.45" customHeight="1">
      <c r="A1049" s="57"/>
      <c r="G1049" s="9"/>
      <c r="H1049" s="9"/>
    </row>
    <row r="1050" spans="1:8" s="2" customFormat="1" ht="56.45" customHeight="1">
      <c r="A1050" s="57"/>
      <c r="G1050" s="9"/>
      <c r="H1050" s="9"/>
    </row>
    <row r="1051" spans="1:8" s="2" customFormat="1" ht="56.45" customHeight="1">
      <c r="A1051" s="57"/>
      <c r="G1051" s="9"/>
      <c r="H1051" s="9"/>
    </row>
    <row r="1052" spans="1:8" s="2" customFormat="1" ht="56.45" customHeight="1">
      <c r="A1052" s="57"/>
      <c r="G1052" s="9"/>
      <c r="H1052" s="9"/>
    </row>
    <row r="1053" spans="1:8" s="2" customFormat="1" ht="56.45" customHeight="1">
      <c r="A1053" s="57"/>
      <c r="G1053" s="9"/>
      <c r="H1053" s="9"/>
    </row>
    <row r="1054" spans="1:8" s="2" customFormat="1" ht="56.45" customHeight="1">
      <c r="A1054" s="57"/>
      <c r="G1054" s="9"/>
      <c r="H1054" s="9"/>
    </row>
    <row r="1055" spans="1:8" s="2" customFormat="1" ht="56.45" customHeight="1">
      <c r="A1055" s="57"/>
      <c r="G1055" s="9"/>
      <c r="H1055" s="9"/>
    </row>
    <row r="1056" spans="1:8" s="2" customFormat="1" ht="56.45" customHeight="1">
      <c r="A1056" s="57"/>
      <c r="G1056" s="9"/>
      <c r="H1056" s="9"/>
    </row>
    <row r="1057" spans="1:8" s="2" customFormat="1" ht="56.45" customHeight="1">
      <c r="A1057" s="57"/>
      <c r="G1057" s="9"/>
      <c r="H1057" s="9"/>
    </row>
    <row r="1058" spans="1:8" s="2" customFormat="1" ht="56.45" customHeight="1">
      <c r="A1058" s="57"/>
      <c r="G1058" s="9"/>
      <c r="H1058" s="9"/>
    </row>
    <row r="1059" spans="1:8" s="2" customFormat="1" ht="56.45" customHeight="1">
      <c r="A1059" s="57"/>
      <c r="G1059" s="9"/>
      <c r="H1059" s="9"/>
    </row>
    <row r="1060" spans="1:8" s="2" customFormat="1" ht="56.45" customHeight="1">
      <c r="A1060" s="57"/>
      <c r="G1060" s="9"/>
      <c r="H1060" s="9"/>
    </row>
    <row r="1061" spans="1:8" s="2" customFormat="1" ht="56.45" customHeight="1">
      <c r="A1061" s="57"/>
      <c r="G1061" s="9"/>
      <c r="H1061" s="9"/>
    </row>
    <row r="1062" spans="1:8" s="2" customFormat="1" ht="56.45" customHeight="1">
      <c r="A1062" s="57"/>
      <c r="G1062" s="9"/>
      <c r="H1062" s="9"/>
    </row>
    <row r="1063" spans="1:8" s="2" customFormat="1" ht="56.45" customHeight="1">
      <c r="A1063" s="57"/>
      <c r="G1063" s="9"/>
      <c r="H1063" s="9"/>
    </row>
    <row r="1064" spans="1:8" s="2" customFormat="1" ht="56.45" customHeight="1">
      <c r="A1064" s="57"/>
      <c r="G1064" s="9"/>
      <c r="H1064" s="9"/>
    </row>
    <row r="1065" spans="1:8" s="2" customFormat="1" ht="56.45" customHeight="1">
      <c r="A1065" s="57"/>
      <c r="G1065" s="9"/>
      <c r="H1065" s="9"/>
    </row>
    <row r="1066" spans="1:8" s="2" customFormat="1" ht="56.45" customHeight="1">
      <c r="A1066" s="57"/>
      <c r="G1066" s="9"/>
      <c r="H1066" s="9"/>
    </row>
    <row r="1067" spans="1:8" s="2" customFormat="1" ht="56.45" customHeight="1">
      <c r="A1067" s="57"/>
      <c r="G1067" s="9"/>
      <c r="H1067" s="9"/>
    </row>
    <row r="1068" spans="1:8" s="2" customFormat="1" ht="56.45" customHeight="1">
      <c r="A1068" s="57"/>
      <c r="G1068" s="9"/>
      <c r="H1068" s="9"/>
    </row>
    <row r="1069" spans="1:8" s="2" customFormat="1" ht="56.45" customHeight="1">
      <c r="A1069" s="57"/>
      <c r="G1069" s="9"/>
      <c r="H1069" s="9"/>
    </row>
    <row r="1070" spans="1:8" s="2" customFormat="1" ht="56.45" customHeight="1">
      <c r="A1070" s="57"/>
      <c r="G1070" s="9"/>
      <c r="H1070" s="9"/>
    </row>
    <row r="1071" spans="1:8" s="2" customFormat="1" ht="56.45" customHeight="1">
      <c r="A1071" s="57"/>
      <c r="G1071" s="9"/>
      <c r="H1071" s="9"/>
    </row>
    <row r="1072" spans="1:8" s="2" customFormat="1" ht="56.45" customHeight="1">
      <c r="A1072" s="57"/>
      <c r="G1072" s="9"/>
      <c r="H1072" s="9"/>
    </row>
    <row r="1073" spans="1:8" s="2" customFormat="1" ht="56.45" customHeight="1">
      <c r="A1073" s="57"/>
      <c r="G1073" s="9"/>
      <c r="H1073" s="9"/>
    </row>
    <row r="1074" spans="1:8" s="2" customFormat="1" ht="56.45" customHeight="1">
      <c r="A1074" s="57"/>
      <c r="G1074" s="9"/>
      <c r="H1074" s="9"/>
    </row>
    <row r="1075" spans="1:8" s="2" customFormat="1" ht="56.45" customHeight="1">
      <c r="A1075" s="57"/>
      <c r="G1075" s="9"/>
      <c r="H1075" s="9"/>
    </row>
    <row r="1076" spans="1:8" s="2" customFormat="1" ht="56.45" customHeight="1">
      <c r="A1076" s="57"/>
      <c r="G1076" s="9"/>
      <c r="H1076" s="9"/>
    </row>
    <row r="1077" spans="1:8" s="2" customFormat="1" ht="56.45" customHeight="1">
      <c r="A1077" s="57"/>
      <c r="G1077" s="9"/>
      <c r="H1077" s="9"/>
    </row>
    <row r="1078" spans="1:8" s="2" customFormat="1" ht="56.45" customHeight="1">
      <c r="A1078" s="57"/>
      <c r="G1078" s="9"/>
      <c r="H1078" s="9"/>
    </row>
    <row r="1079" spans="1:8" s="2" customFormat="1" ht="56.45" customHeight="1">
      <c r="A1079" s="57"/>
      <c r="G1079" s="9"/>
      <c r="H1079" s="9"/>
    </row>
    <row r="1080" spans="1:8" s="2" customFormat="1" ht="56.45" customHeight="1">
      <c r="A1080" s="57"/>
      <c r="G1080" s="9"/>
      <c r="H1080" s="9"/>
    </row>
    <row r="1081" spans="1:8" s="2" customFormat="1" ht="56.45" customHeight="1">
      <c r="A1081" s="57"/>
      <c r="G1081" s="9"/>
      <c r="H1081" s="9"/>
    </row>
    <row r="1082" spans="1:8" s="2" customFormat="1" ht="56.45" customHeight="1">
      <c r="A1082" s="57"/>
      <c r="G1082" s="9"/>
      <c r="H1082" s="9"/>
    </row>
    <row r="1083" spans="1:8" s="2" customFormat="1" ht="56.45" customHeight="1">
      <c r="A1083" s="57"/>
      <c r="G1083" s="9"/>
      <c r="H1083" s="9"/>
    </row>
    <row r="1084" spans="1:8" s="2" customFormat="1" ht="56.45" customHeight="1">
      <c r="A1084" s="57"/>
      <c r="G1084" s="9"/>
      <c r="H1084" s="9"/>
    </row>
    <row r="1085" spans="1:8" s="2" customFormat="1" ht="56.45" customHeight="1">
      <c r="A1085" s="57"/>
      <c r="G1085" s="9"/>
      <c r="H1085" s="9"/>
    </row>
    <row r="1086" spans="1:8" s="2" customFormat="1" ht="56.45" customHeight="1">
      <c r="A1086" s="57"/>
      <c r="G1086" s="9"/>
      <c r="H1086" s="9"/>
    </row>
    <row r="1087" spans="1:8" s="2" customFormat="1" ht="56.45" customHeight="1">
      <c r="A1087" s="57"/>
      <c r="G1087" s="9"/>
      <c r="H1087" s="9"/>
    </row>
    <row r="1088" spans="1:8" s="2" customFormat="1" ht="56.45" customHeight="1">
      <c r="A1088" s="57"/>
      <c r="G1088" s="9"/>
      <c r="H1088" s="9"/>
    </row>
    <row r="1089" spans="1:8" s="2" customFormat="1" ht="56.45" customHeight="1">
      <c r="A1089" s="57"/>
      <c r="G1089" s="9"/>
      <c r="H1089" s="9"/>
    </row>
    <row r="1090" spans="1:8" s="2" customFormat="1" ht="56.45" customHeight="1">
      <c r="A1090" s="57"/>
      <c r="G1090" s="9"/>
      <c r="H1090" s="9"/>
    </row>
    <row r="1091" spans="1:8" s="2" customFormat="1" ht="56.45" customHeight="1">
      <c r="A1091" s="57"/>
      <c r="G1091" s="9"/>
      <c r="H1091" s="9"/>
    </row>
    <row r="1092" spans="1:8" s="2" customFormat="1" ht="56.45" customHeight="1">
      <c r="A1092" s="57"/>
      <c r="G1092" s="9"/>
      <c r="H1092" s="9"/>
    </row>
    <row r="1093" spans="1:8" s="2" customFormat="1" ht="56.45" customHeight="1">
      <c r="A1093" s="57"/>
      <c r="G1093" s="9"/>
      <c r="H1093" s="9"/>
    </row>
    <row r="1094" spans="1:8" s="2" customFormat="1" ht="56.45" customHeight="1">
      <c r="A1094" s="57"/>
      <c r="G1094" s="9"/>
      <c r="H1094" s="9"/>
    </row>
    <row r="1095" spans="1:8" s="2" customFormat="1" ht="56.45" customHeight="1">
      <c r="A1095" s="57"/>
      <c r="G1095" s="9"/>
      <c r="H1095" s="9"/>
    </row>
    <row r="1096" spans="1:8" s="2" customFormat="1" ht="56.45" customHeight="1">
      <c r="A1096" s="57"/>
      <c r="G1096" s="9"/>
      <c r="H1096" s="9"/>
    </row>
    <row r="1097" spans="1:8" s="2" customFormat="1" ht="56.45" customHeight="1">
      <c r="A1097" s="57"/>
      <c r="G1097" s="9"/>
      <c r="H1097" s="9"/>
    </row>
    <row r="1098" spans="1:8" s="2" customFormat="1" ht="56.45" customHeight="1">
      <c r="A1098" s="57"/>
      <c r="G1098" s="9"/>
      <c r="H1098" s="9"/>
    </row>
    <row r="1099" spans="1:8" s="2" customFormat="1" ht="56.45" customHeight="1">
      <c r="A1099" s="57"/>
      <c r="G1099" s="9"/>
      <c r="H1099" s="9"/>
    </row>
    <row r="1100" spans="1:8" s="2" customFormat="1" ht="56.45" customHeight="1">
      <c r="A1100" s="57"/>
      <c r="G1100" s="9"/>
      <c r="H1100" s="9"/>
    </row>
    <row r="1101" spans="1:8" s="2" customFormat="1" ht="56.45" customHeight="1">
      <c r="A1101" s="57"/>
      <c r="G1101" s="9"/>
      <c r="H1101" s="9"/>
    </row>
    <row r="1102" spans="1:8" s="2" customFormat="1" ht="56.45" customHeight="1">
      <c r="A1102" s="57"/>
      <c r="G1102" s="9"/>
      <c r="H1102" s="9"/>
    </row>
    <row r="1103" spans="1:8" s="2" customFormat="1" ht="56.45" customHeight="1">
      <c r="A1103" s="57"/>
      <c r="G1103" s="9"/>
      <c r="H1103" s="9"/>
    </row>
    <row r="1104" spans="1:8" s="2" customFormat="1" ht="56.45" customHeight="1">
      <c r="A1104" s="57"/>
      <c r="G1104" s="9"/>
      <c r="H1104" s="9"/>
    </row>
    <row r="1105" spans="1:8" s="2" customFormat="1" ht="56.45" customHeight="1">
      <c r="A1105" s="57"/>
      <c r="G1105" s="9"/>
      <c r="H1105" s="9"/>
    </row>
    <row r="1106" spans="1:8" s="2" customFormat="1" ht="56.45" customHeight="1">
      <c r="A1106" s="57"/>
      <c r="G1106" s="9"/>
      <c r="H1106" s="9"/>
    </row>
    <row r="1107" spans="1:8" s="2" customFormat="1" ht="56.45" customHeight="1">
      <c r="A1107" s="57"/>
      <c r="G1107" s="9"/>
      <c r="H1107" s="9"/>
    </row>
    <row r="1108" spans="1:8" s="2" customFormat="1" ht="56.45" customHeight="1">
      <c r="A1108" s="57"/>
      <c r="G1108" s="9"/>
      <c r="H1108" s="9"/>
    </row>
    <row r="1109" spans="1:8" s="2" customFormat="1" ht="56.45" customHeight="1">
      <c r="A1109" s="57"/>
      <c r="G1109" s="9"/>
      <c r="H1109" s="9"/>
    </row>
    <row r="1110" spans="1:8" s="2" customFormat="1" ht="56.45" customHeight="1">
      <c r="A1110" s="57"/>
      <c r="G1110" s="9"/>
      <c r="H1110" s="9"/>
    </row>
    <row r="1111" spans="1:8" s="2" customFormat="1" ht="56.45" customHeight="1">
      <c r="A1111" s="57"/>
      <c r="G1111" s="9"/>
      <c r="H1111" s="9"/>
    </row>
    <row r="1112" spans="1:8" s="2" customFormat="1" ht="56.45" customHeight="1">
      <c r="A1112" s="57"/>
      <c r="G1112" s="9"/>
      <c r="H1112" s="9"/>
    </row>
    <row r="1113" spans="1:8" s="2" customFormat="1" ht="56.45" customHeight="1">
      <c r="A1113" s="57"/>
      <c r="G1113" s="9"/>
      <c r="H1113" s="9"/>
    </row>
    <row r="1114" spans="1:8" s="2" customFormat="1" ht="56.45" customHeight="1">
      <c r="A1114" s="57"/>
      <c r="G1114" s="9"/>
      <c r="H1114" s="9"/>
    </row>
    <row r="1115" spans="1:8" s="2" customFormat="1" ht="56.45" customHeight="1">
      <c r="A1115" s="57"/>
      <c r="G1115" s="9"/>
      <c r="H1115" s="9"/>
    </row>
    <row r="1116" spans="1:8" s="2" customFormat="1" ht="56.45" customHeight="1">
      <c r="A1116" s="57"/>
      <c r="G1116" s="9"/>
      <c r="H1116" s="9"/>
    </row>
    <row r="1117" spans="1:8" s="2" customFormat="1" ht="56.45" customHeight="1">
      <c r="A1117" s="57"/>
      <c r="G1117" s="9"/>
      <c r="H1117" s="9"/>
    </row>
    <row r="1118" spans="1:8" s="2" customFormat="1" ht="56.45" customHeight="1">
      <c r="A1118" s="57"/>
      <c r="G1118" s="9"/>
      <c r="H1118" s="9"/>
    </row>
    <row r="1119" spans="1:8" s="2" customFormat="1" ht="56.45" customHeight="1">
      <c r="A1119" s="57"/>
      <c r="G1119" s="9"/>
      <c r="H1119" s="9"/>
    </row>
    <row r="1120" spans="1:8" s="2" customFormat="1" ht="56.45" customHeight="1">
      <c r="A1120" s="57"/>
      <c r="G1120" s="9"/>
      <c r="H1120" s="9"/>
    </row>
    <row r="1121" spans="1:8" s="2" customFormat="1" ht="56.45" customHeight="1">
      <c r="A1121" s="57"/>
      <c r="G1121" s="9"/>
      <c r="H1121" s="9"/>
    </row>
    <row r="1122" spans="1:8" s="2" customFormat="1" ht="56.45" customHeight="1">
      <c r="A1122" s="57"/>
      <c r="G1122" s="9"/>
      <c r="H1122" s="9"/>
    </row>
    <row r="1123" spans="1:8" s="2" customFormat="1" ht="56.45" customHeight="1">
      <c r="A1123" s="57"/>
      <c r="G1123" s="9"/>
      <c r="H1123" s="9"/>
    </row>
    <row r="1124" spans="1:8" s="2" customFormat="1" ht="56.45" customHeight="1">
      <c r="A1124" s="57"/>
      <c r="G1124" s="9"/>
      <c r="H1124" s="9"/>
    </row>
    <row r="1125" spans="1:8" s="2" customFormat="1" ht="56.45" customHeight="1">
      <c r="A1125" s="57"/>
      <c r="G1125" s="9"/>
      <c r="H1125" s="9"/>
    </row>
    <row r="1126" spans="1:8" s="2" customFormat="1" ht="56.45" customHeight="1">
      <c r="A1126" s="57"/>
      <c r="G1126" s="9"/>
      <c r="H1126" s="9"/>
    </row>
    <row r="1127" spans="1:8" s="2" customFormat="1" ht="56.45" customHeight="1">
      <c r="A1127" s="57"/>
      <c r="G1127" s="9"/>
      <c r="H1127" s="9"/>
    </row>
    <row r="1128" spans="1:8" s="2" customFormat="1" ht="56.45" customHeight="1">
      <c r="A1128" s="57"/>
      <c r="G1128" s="9"/>
      <c r="H1128" s="9"/>
    </row>
    <row r="1129" spans="1:8" s="2" customFormat="1" ht="56.45" customHeight="1">
      <c r="A1129" s="57"/>
      <c r="G1129" s="9"/>
      <c r="H1129" s="9"/>
    </row>
    <row r="1130" spans="1:8" s="2" customFormat="1" ht="56.45" customHeight="1">
      <c r="A1130" s="57"/>
      <c r="G1130" s="9"/>
      <c r="H1130" s="9"/>
    </row>
    <row r="1131" spans="1:8" s="2" customFormat="1" ht="56.45" customHeight="1">
      <c r="A1131" s="57"/>
      <c r="G1131" s="9"/>
      <c r="H1131" s="9"/>
    </row>
    <row r="1132" spans="1:8" s="2" customFormat="1" ht="56.45" customHeight="1">
      <c r="A1132" s="57"/>
      <c r="G1132" s="9"/>
      <c r="H1132" s="9"/>
    </row>
    <row r="1133" spans="1:8" s="2" customFormat="1" ht="56.45" customHeight="1">
      <c r="A1133" s="57"/>
      <c r="G1133" s="9"/>
      <c r="H1133" s="9"/>
    </row>
    <row r="1134" spans="1:8" s="2" customFormat="1" ht="56.45" customHeight="1">
      <c r="A1134" s="57"/>
      <c r="G1134" s="9"/>
      <c r="H1134" s="9"/>
    </row>
    <row r="1135" spans="1:8" s="2" customFormat="1" ht="56.45" customHeight="1">
      <c r="A1135" s="57"/>
      <c r="G1135" s="9"/>
      <c r="H1135" s="9"/>
    </row>
    <row r="1136" spans="1:8" s="2" customFormat="1" ht="56.45" customHeight="1">
      <c r="A1136" s="57"/>
      <c r="G1136" s="9"/>
      <c r="H1136" s="9"/>
    </row>
    <row r="1137" spans="1:8" s="2" customFormat="1" ht="56.45" customHeight="1">
      <c r="A1137" s="57"/>
      <c r="G1137" s="9"/>
      <c r="H1137" s="9"/>
    </row>
    <row r="1138" spans="1:8" s="2" customFormat="1" ht="56.45" customHeight="1">
      <c r="A1138" s="57"/>
      <c r="G1138" s="9"/>
      <c r="H1138" s="9"/>
    </row>
    <row r="1139" spans="1:8" s="2" customFormat="1" ht="56.45" customHeight="1">
      <c r="A1139" s="57"/>
      <c r="G1139" s="9"/>
      <c r="H1139" s="9"/>
    </row>
    <row r="1140" spans="1:8" s="2" customFormat="1" ht="56.45" customHeight="1">
      <c r="A1140" s="57"/>
      <c r="G1140" s="9"/>
      <c r="H1140" s="9"/>
    </row>
    <row r="1141" spans="1:8" s="2" customFormat="1" ht="56.45" customHeight="1">
      <c r="A1141" s="57"/>
      <c r="G1141" s="9"/>
      <c r="H1141" s="9"/>
    </row>
    <row r="1142" spans="1:8" s="2" customFormat="1" ht="56.45" customHeight="1">
      <c r="A1142" s="57"/>
      <c r="G1142" s="9"/>
      <c r="H1142" s="9"/>
    </row>
    <row r="1143" spans="1:8" s="2" customFormat="1" ht="56.45" customHeight="1">
      <c r="A1143" s="57"/>
      <c r="G1143" s="9"/>
      <c r="H1143" s="9"/>
    </row>
    <row r="1144" spans="1:8" s="2" customFormat="1" ht="56.45" customHeight="1">
      <c r="A1144" s="57"/>
      <c r="G1144" s="9"/>
      <c r="H1144" s="9"/>
    </row>
    <row r="1145" spans="1:8" s="2" customFormat="1" ht="56.45" customHeight="1">
      <c r="A1145" s="57"/>
      <c r="G1145" s="9"/>
      <c r="H1145" s="9"/>
    </row>
    <row r="1146" spans="1:8" s="2" customFormat="1" ht="56.45" customHeight="1">
      <c r="A1146" s="57"/>
      <c r="G1146" s="9"/>
      <c r="H1146" s="9"/>
    </row>
    <row r="1147" spans="1:8" s="2" customFormat="1" ht="56.45" customHeight="1">
      <c r="A1147" s="57"/>
      <c r="G1147" s="9"/>
      <c r="H1147" s="9"/>
    </row>
    <row r="1148" spans="1:8" s="2" customFormat="1" ht="56.45" customHeight="1">
      <c r="A1148" s="57"/>
      <c r="G1148" s="9"/>
      <c r="H1148" s="9"/>
    </row>
    <row r="1149" spans="1:8" s="2" customFormat="1" ht="56.45" customHeight="1">
      <c r="A1149" s="57"/>
      <c r="G1149" s="9"/>
      <c r="H1149" s="9"/>
    </row>
    <row r="1150" spans="1:8" s="2" customFormat="1" ht="56.45" customHeight="1">
      <c r="A1150" s="57"/>
      <c r="G1150" s="9"/>
      <c r="H1150" s="9"/>
    </row>
    <row r="1151" spans="1:8" s="2" customFormat="1" ht="56.45" customHeight="1">
      <c r="A1151" s="57"/>
      <c r="G1151" s="9"/>
      <c r="H1151" s="9"/>
    </row>
    <row r="1152" spans="1:8" s="2" customFormat="1" ht="56.45" customHeight="1">
      <c r="A1152" s="57"/>
      <c r="G1152" s="9"/>
      <c r="H1152" s="9"/>
    </row>
    <row r="1153" spans="1:8" s="2" customFormat="1" ht="56.45" customHeight="1">
      <c r="A1153" s="57"/>
      <c r="G1153" s="9"/>
      <c r="H1153" s="9"/>
    </row>
    <row r="1154" spans="1:8" s="2" customFormat="1" ht="56.45" customHeight="1">
      <c r="A1154" s="57"/>
      <c r="G1154" s="9"/>
      <c r="H1154" s="9"/>
    </row>
    <row r="1155" spans="1:8" s="2" customFormat="1" ht="56.45" customHeight="1">
      <c r="A1155" s="57"/>
      <c r="G1155" s="9"/>
      <c r="H1155" s="9"/>
    </row>
    <row r="1156" spans="1:8" s="2" customFormat="1" ht="56.45" customHeight="1">
      <c r="A1156" s="57"/>
      <c r="G1156" s="9"/>
      <c r="H1156" s="9"/>
    </row>
    <row r="1157" spans="1:8" s="2" customFormat="1" ht="56.45" customHeight="1">
      <c r="A1157" s="57"/>
      <c r="G1157" s="9"/>
      <c r="H1157" s="9"/>
    </row>
    <row r="1158" spans="1:8" s="2" customFormat="1" ht="56.45" customHeight="1">
      <c r="A1158" s="57"/>
      <c r="G1158" s="9"/>
      <c r="H1158" s="9"/>
    </row>
    <row r="1159" spans="1:8" s="2" customFormat="1" ht="56.45" customHeight="1">
      <c r="A1159" s="57"/>
      <c r="G1159" s="9"/>
      <c r="H1159" s="9"/>
    </row>
    <row r="1160" spans="1:8" s="2" customFormat="1" ht="56.45" customHeight="1">
      <c r="A1160" s="57"/>
      <c r="G1160" s="9"/>
      <c r="H1160" s="9"/>
    </row>
    <row r="1161" spans="1:8" s="2" customFormat="1" ht="56.45" customHeight="1">
      <c r="A1161" s="57"/>
      <c r="G1161" s="9"/>
      <c r="H1161" s="9"/>
    </row>
    <row r="1162" spans="1:8" s="2" customFormat="1" ht="56.45" customHeight="1">
      <c r="A1162" s="57"/>
      <c r="G1162" s="9"/>
      <c r="H1162" s="9"/>
    </row>
    <row r="1163" spans="1:8" s="2" customFormat="1" ht="56.45" customHeight="1">
      <c r="A1163" s="57"/>
      <c r="G1163" s="9"/>
      <c r="H1163" s="9"/>
    </row>
    <row r="1164" spans="1:8" s="2" customFormat="1" ht="56.45" customHeight="1">
      <c r="A1164" s="57"/>
      <c r="G1164" s="9"/>
      <c r="H1164" s="9"/>
    </row>
    <row r="1165" spans="1:8" s="2" customFormat="1" ht="56.45" customHeight="1">
      <c r="A1165" s="57"/>
      <c r="G1165" s="9"/>
      <c r="H1165" s="9"/>
    </row>
    <row r="1166" spans="1:8" s="2" customFormat="1" ht="56.45" customHeight="1">
      <c r="A1166" s="57"/>
      <c r="G1166" s="9"/>
      <c r="H1166" s="9"/>
    </row>
    <row r="1167" spans="1:8" s="2" customFormat="1" ht="56.45" customHeight="1">
      <c r="A1167" s="57"/>
      <c r="G1167" s="9"/>
      <c r="H1167" s="9"/>
    </row>
    <row r="1168" spans="1:8" s="2" customFormat="1" ht="56.45" customHeight="1">
      <c r="A1168" s="57"/>
      <c r="G1168" s="9"/>
      <c r="H1168" s="9"/>
    </row>
    <row r="1169" spans="1:8" s="2" customFormat="1" ht="56.45" customHeight="1">
      <c r="A1169" s="57"/>
      <c r="G1169" s="9"/>
      <c r="H1169" s="9"/>
    </row>
    <row r="1170" spans="1:8" s="2" customFormat="1" ht="56.45" customHeight="1">
      <c r="A1170" s="57"/>
      <c r="G1170" s="9"/>
      <c r="H1170" s="9"/>
    </row>
    <row r="1171" spans="1:8" s="2" customFormat="1" ht="56.45" customHeight="1">
      <c r="A1171" s="57"/>
      <c r="G1171" s="9"/>
      <c r="H1171" s="9"/>
    </row>
    <row r="1172" spans="1:8" s="2" customFormat="1" ht="56.45" customHeight="1">
      <c r="A1172" s="57"/>
      <c r="G1172" s="9"/>
      <c r="H1172" s="9"/>
    </row>
    <row r="1173" spans="1:8" s="2" customFormat="1" ht="56.45" customHeight="1">
      <c r="A1173" s="57"/>
      <c r="G1173" s="9"/>
      <c r="H1173" s="9"/>
    </row>
    <row r="1174" spans="1:8" s="2" customFormat="1" ht="56.45" customHeight="1">
      <c r="A1174" s="57"/>
      <c r="G1174" s="9"/>
      <c r="H1174" s="9"/>
    </row>
    <row r="1175" spans="1:8" s="2" customFormat="1" ht="56.45" customHeight="1">
      <c r="A1175" s="57"/>
      <c r="G1175" s="9"/>
      <c r="H1175" s="9"/>
    </row>
    <row r="1176" spans="1:8" s="2" customFormat="1" ht="56.45" customHeight="1">
      <c r="A1176" s="57"/>
      <c r="G1176" s="9"/>
      <c r="H1176" s="9"/>
    </row>
    <row r="1177" spans="1:8" s="2" customFormat="1" ht="56.45" customHeight="1">
      <c r="A1177" s="57"/>
      <c r="G1177" s="9"/>
      <c r="H1177" s="9"/>
    </row>
    <row r="1178" spans="1:8" s="2" customFormat="1" ht="56.45" customHeight="1">
      <c r="A1178" s="57"/>
      <c r="G1178" s="9"/>
      <c r="H1178" s="9"/>
    </row>
    <row r="1179" spans="1:8" s="2" customFormat="1" ht="56.45" customHeight="1">
      <c r="A1179" s="57"/>
      <c r="G1179" s="9"/>
      <c r="H1179" s="9"/>
    </row>
    <row r="1180" spans="1:8" s="2" customFormat="1" ht="56.45" customHeight="1">
      <c r="A1180" s="57"/>
      <c r="G1180" s="9"/>
      <c r="H1180" s="9"/>
    </row>
    <row r="1181" spans="1:8" s="2" customFormat="1" ht="56.45" customHeight="1">
      <c r="A1181" s="57"/>
      <c r="G1181" s="9"/>
      <c r="H1181" s="9"/>
    </row>
    <row r="1182" spans="1:8" s="2" customFormat="1" ht="56.45" customHeight="1">
      <c r="A1182" s="57"/>
      <c r="G1182" s="9"/>
      <c r="H1182" s="9"/>
    </row>
    <row r="1183" spans="1:8" s="2" customFormat="1" ht="56.45" customHeight="1">
      <c r="A1183" s="57"/>
      <c r="G1183" s="9"/>
      <c r="H1183" s="9"/>
    </row>
    <row r="1184" spans="1:8" s="2" customFormat="1" ht="56.45" customHeight="1">
      <c r="A1184" s="57"/>
      <c r="G1184" s="9"/>
      <c r="H1184" s="9"/>
    </row>
    <row r="1185" spans="1:8" s="2" customFormat="1" ht="56.45" customHeight="1">
      <c r="A1185" s="57"/>
      <c r="G1185" s="9"/>
      <c r="H1185" s="9"/>
    </row>
    <row r="1186" spans="1:8" s="2" customFormat="1" ht="56.45" customHeight="1">
      <c r="A1186" s="57"/>
      <c r="G1186" s="9"/>
      <c r="H1186" s="9"/>
    </row>
    <row r="1187" spans="1:8" s="2" customFormat="1" ht="56.45" customHeight="1">
      <c r="A1187" s="57"/>
      <c r="G1187" s="9"/>
      <c r="H1187" s="9"/>
    </row>
    <row r="1188" spans="1:8" s="2" customFormat="1" ht="56.45" customHeight="1">
      <c r="A1188" s="57"/>
      <c r="G1188" s="9"/>
      <c r="H1188" s="9"/>
    </row>
    <row r="1189" spans="1:8" s="2" customFormat="1" ht="56.45" customHeight="1">
      <c r="A1189" s="57"/>
      <c r="G1189" s="9"/>
      <c r="H1189" s="9"/>
    </row>
    <row r="1190" spans="1:8" s="2" customFormat="1" ht="56.45" customHeight="1">
      <c r="A1190" s="57"/>
      <c r="G1190" s="9"/>
      <c r="H1190" s="9"/>
    </row>
    <row r="1191" spans="1:8" s="2" customFormat="1" ht="56.45" customHeight="1">
      <c r="A1191" s="57"/>
      <c r="G1191" s="9"/>
      <c r="H1191" s="9"/>
    </row>
    <row r="1192" spans="1:8" s="2" customFormat="1" ht="56.45" customHeight="1">
      <c r="A1192" s="57"/>
      <c r="G1192" s="9"/>
      <c r="H1192" s="9"/>
    </row>
    <row r="1193" spans="1:8" s="2" customFormat="1" ht="56.45" customHeight="1">
      <c r="A1193" s="57"/>
      <c r="G1193" s="9"/>
      <c r="H1193" s="9"/>
    </row>
    <row r="1194" spans="1:8" s="2" customFormat="1" ht="56.45" customHeight="1">
      <c r="A1194" s="57"/>
      <c r="G1194" s="9"/>
      <c r="H1194" s="9"/>
    </row>
    <row r="1195" spans="1:8" s="2" customFormat="1" ht="56.45" customHeight="1">
      <c r="A1195" s="57"/>
      <c r="G1195" s="9"/>
      <c r="H1195" s="9"/>
    </row>
    <row r="1196" spans="1:8" s="2" customFormat="1" ht="56.45" customHeight="1">
      <c r="A1196" s="57"/>
      <c r="G1196" s="9"/>
      <c r="H1196" s="9"/>
    </row>
    <row r="1197" spans="1:8" s="2" customFormat="1" ht="56.45" customHeight="1">
      <c r="A1197" s="57"/>
      <c r="G1197" s="9"/>
      <c r="H1197" s="9"/>
    </row>
    <row r="1198" spans="1:8" s="2" customFormat="1" ht="56.45" customHeight="1">
      <c r="A1198" s="57"/>
      <c r="G1198" s="9"/>
      <c r="H1198" s="9"/>
    </row>
    <row r="1199" spans="1:8" s="2" customFormat="1" ht="56.45" customHeight="1">
      <c r="A1199" s="57"/>
      <c r="G1199" s="9"/>
      <c r="H1199" s="9"/>
    </row>
    <row r="1200" spans="1:8" s="2" customFormat="1" ht="56.45" customHeight="1">
      <c r="A1200" s="57"/>
      <c r="G1200" s="9"/>
      <c r="H1200" s="9"/>
    </row>
    <row r="1201" spans="1:8" s="2" customFormat="1" ht="56.45" customHeight="1">
      <c r="A1201" s="57"/>
      <c r="G1201" s="9"/>
      <c r="H1201" s="9"/>
    </row>
    <row r="1202" spans="1:8" s="2" customFormat="1" ht="56.45" customHeight="1">
      <c r="A1202" s="57"/>
      <c r="G1202" s="9"/>
      <c r="H1202" s="9"/>
    </row>
    <row r="1203" spans="1:8" s="2" customFormat="1" ht="56.45" customHeight="1">
      <c r="A1203" s="57"/>
      <c r="G1203" s="9"/>
      <c r="H1203" s="9"/>
    </row>
    <row r="1204" spans="1:8" s="2" customFormat="1" ht="56.45" customHeight="1">
      <c r="A1204" s="57"/>
      <c r="G1204" s="9"/>
      <c r="H1204" s="9"/>
    </row>
    <row r="1205" spans="1:8" s="2" customFormat="1" ht="56.45" customHeight="1">
      <c r="A1205" s="57"/>
      <c r="G1205" s="9"/>
      <c r="H1205" s="9"/>
    </row>
    <row r="1206" spans="1:8" s="2" customFormat="1" ht="56.45" customHeight="1">
      <c r="A1206" s="57"/>
      <c r="G1206" s="9"/>
      <c r="H1206" s="9"/>
    </row>
    <row r="1207" spans="1:8" s="2" customFormat="1" ht="56.45" customHeight="1">
      <c r="A1207" s="57"/>
      <c r="G1207" s="9"/>
      <c r="H1207" s="9"/>
    </row>
    <row r="1208" spans="1:8" s="2" customFormat="1" ht="56.45" customHeight="1">
      <c r="A1208" s="57"/>
      <c r="G1208" s="9"/>
      <c r="H1208" s="9"/>
    </row>
    <row r="1209" spans="1:8" s="2" customFormat="1" ht="56.45" customHeight="1">
      <c r="A1209" s="57"/>
      <c r="G1209" s="9"/>
      <c r="H1209" s="9"/>
    </row>
    <row r="1210" spans="1:8" s="2" customFormat="1" ht="56.45" customHeight="1">
      <c r="A1210" s="57"/>
      <c r="G1210" s="9"/>
      <c r="H1210" s="9"/>
    </row>
    <row r="1211" spans="1:8" s="2" customFormat="1" ht="56.45" customHeight="1">
      <c r="A1211" s="57"/>
      <c r="G1211" s="9"/>
      <c r="H1211" s="9"/>
    </row>
    <row r="1212" spans="1:8" s="2" customFormat="1" ht="56.45" customHeight="1">
      <c r="A1212" s="57"/>
      <c r="G1212" s="9"/>
      <c r="H1212" s="9"/>
    </row>
    <row r="1213" spans="1:8" s="2" customFormat="1" ht="56.45" customHeight="1">
      <c r="A1213" s="57"/>
      <c r="G1213" s="9"/>
      <c r="H1213" s="9"/>
    </row>
    <row r="1214" spans="1:8" s="2" customFormat="1" ht="56.45" customHeight="1">
      <c r="A1214" s="57"/>
      <c r="G1214" s="9"/>
      <c r="H1214" s="9"/>
    </row>
    <row r="1215" spans="1:8" s="2" customFormat="1" ht="56.45" customHeight="1">
      <c r="A1215" s="57"/>
      <c r="G1215" s="9"/>
      <c r="H1215" s="9"/>
    </row>
    <row r="1216" spans="1:8" s="2" customFormat="1" ht="56.45" customHeight="1">
      <c r="A1216" s="57"/>
      <c r="G1216" s="9"/>
      <c r="H1216" s="9"/>
    </row>
    <row r="1217" spans="1:8" s="2" customFormat="1" ht="56.45" customHeight="1">
      <c r="A1217" s="57"/>
      <c r="G1217" s="9"/>
      <c r="H1217" s="9"/>
    </row>
    <row r="1218" spans="1:8" s="2" customFormat="1" ht="56.45" customHeight="1">
      <c r="A1218" s="57"/>
      <c r="G1218" s="9"/>
      <c r="H1218" s="9"/>
    </row>
    <row r="1219" spans="1:8" s="2" customFormat="1" ht="56.45" customHeight="1">
      <c r="A1219" s="57"/>
      <c r="G1219" s="9"/>
      <c r="H1219" s="9"/>
    </row>
    <row r="1220" spans="1:8" s="2" customFormat="1" ht="56.45" customHeight="1">
      <c r="A1220" s="57"/>
      <c r="G1220" s="9"/>
      <c r="H1220" s="9"/>
    </row>
    <row r="1221" spans="1:8" s="2" customFormat="1" ht="56.45" customHeight="1">
      <c r="A1221" s="57"/>
      <c r="G1221" s="9"/>
      <c r="H1221" s="9"/>
    </row>
    <row r="1222" spans="1:8" s="2" customFormat="1" ht="56.45" customHeight="1">
      <c r="A1222" s="57"/>
      <c r="G1222" s="9"/>
      <c r="H1222" s="9"/>
    </row>
    <row r="1223" spans="1:8" s="2" customFormat="1" ht="56.45" customHeight="1">
      <c r="A1223" s="57"/>
      <c r="G1223" s="9"/>
      <c r="H1223" s="9"/>
    </row>
    <row r="1224" spans="1:8" s="2" customFormat="1" ht="56.45" customHeight="1">
      <c r="A1224" s="57"/>
      <c r="G1224" s="9"/>
      <c r="H1224" s="9"/>
    </row>
    <row r="1225" spans="1:8" s="2" customFormat="1" ht="56.45" customHeight="1">
      <c r="A1225" s="57"/>
      <c r="G1225" s="9"/>
      <c r="H1225" s="9"/>
    </row>
    <row r="1226" spans="1:8" s="2" customFormat="1" ht="56.45" customHeight="1">
      <c r="A1226" s="57"/>
      <c r="G1226" s="9"/>
      <c r="H1226" s="9"/>
    </row>
    <row r="1227" spans="1:8" s="2" customFormat="1" ht="56.45" customHeight="1">
      <c r="A1227" s="57"/>
      <c r="G1227" s="9"/>
      <c r="H1227" s="9"/>
    </row>
    <row r="1228" spans="1:8" s="2" customFormat="1" ht="56.45" customHeight="1">
      <c r="A1228" s="57"/>
      <c r="G1228" s="9"/>
      <c r="H1228" s="9"/>
    </row>
    <row r="1229" spans="1:8" s="2" customFormat="1" ht="56.45" customHeight="1">
      <c r="A1229" s="57"/>
      <c r="G1229" s="9"/>
      <c r="H1229" s="9"/>
    </row>
    <row r="1230" spans="1:8" s="2" customFormat="1" ht="56.45" customHeight="1">
      <c r="A1230" s="57"/>
      <c r="G1230" s="9"/>
      <c r="H1230" s="9"/>
    </row>
    <row r="1231" spans="1:8" s="2" customFormat="1" ht="56.45" customHeight="1">
      <c r="A1231" s="57"/>
      <c r="G1231" s="9"/>
      <c r="H1231" s="9"/>
    </row>
    <row r="1232" spans="1:8" s="2" customFormat="1" ht="56.45" customHeight="1">
      <c r="A1232" s="57"/>
      <c r="G1232" s="9"/>
      <c r="H1232" s="9"/>
    </row>
    <row r="1233" spans="1:8" s="2" customFormat="1" ht="56.45" customHeight="1">
      <c r="A1233" s="57"/>
      <c r="G1233" s="9"/>
      <c r="H1233" s="9"/>
    </row>
    <row r="1234" spans="1:8" s="2" customFormat="1" ht="56.45" customHeight="1">
      <c r="A1234" s="57"/>
      <c r="G1234" s="9"/>
      <c r="H1234" s="9"/>
    </row>
    <row r="1235" spans="1:8" s="2" customFormat="1" ht="56.45" customHeight="1">
      <c r="A1235" s="57"/>
      <c r="G1235" s="9"/>
      <c r="H1235" s="9"/>
    </row>
    <row r="1236" spans="1:8" s="2" customFormat="1" ht="56.45" customHeight="1">
      <c r="A1236" s="57"/>
      <c r="G1236" s="9"/>
      <c r="H1236" s="9"/>
    </row>
    <row r="1237" spans="1:8" s="2" customFormat="1" ht="56.45" customHeight="1">
      <c r="A1237" s="57"/>
      <c r="G1237" s="9"/>
      <c r="H1237" s="9"/>
    </row>
    <row r="1238" spans="1:8" s="2" customFormat="1" ht="56.45" customHeight="1">
      <c r="A1238" s="57"/>
      <c r="G1238" s="9"/>
      <c r="H1238" s="9"/>
    </row>
    <row r="1239" spans="1:8" s="2" customFormat="1" ht="56.45" customHeight="1">
      <c r="A1239" s="57"/>
      <c r="G1239" s="9"/>
      <c r="H1239" s="9"/>
    </row>
    <row r="1240" spans="1:8" s="2" customFormat="1" ht="56.45" customHeight="1">
      <c r="A1240" s="57"/>
      <c r="G1240" s="9"/>
      <c r="H1240" s="9"/>
    </row>
    <row r="1241" spans="1:8" s="2" customFormat="1" ht="56.45" customHeight="1">
      <c r="A1241" s="57"/>
      <c r="G1241" s="9"/>
      <c r="H1241" s="9"/>
    </row>
    <row r="1242" spans="1:8" s="2" customFormat="1" ht="56.45" customHeight="1">
      <c r="A1242" s="57"/>
      <c r="G1242" s="9"/>
      <c r="H1242" s="9"/>
    </row>
    <row r="1243" spans="1:8" s="2" customFormat="1" ht="56.45" customHeight="1">
      <c r="A1243" s="57"/>
      <c r="G1243" s="9"/>
      <c r="H1243" s="9"/>
    </row>
    <row r="1244" spans="1:8" s="2" customFormat="1" ht="56.45" customHeight="1">
      <c r="A1244" s="57"/>
      <c r="G1244" s="9"/>
      <c r="H1244" s="9"/>
    </row>
    <row r="1245" spans="1:8" s="2" customFormat="1" ht="56.45" customHeight="1">
      <c r="A1245" s="57"/>
      <c r="G1245" s="9"/>
      <c r="H1245" s="9"/>
    </row>
    <row r="1246" spans="1:8" s="2" customFormat="1" ht="56.45" customHeight="1">
      <c r="A1246" s="57"/>
      <c r="G1246" s="9"/>
      <c r="H1246" s="9"/>
    </row>
    <row r="1247" spans="1:8" s="2" customFormat="1" ht="56.45" customHeight="1">
      <c r="A1247" s="57"/>
      <c r="G1247" s="9"/>
      <c r="H1247" s="9"/>
    </row>
    <row r="1248" spans="1:8" s="2" customFormat="1" ht="56.45" customHeight="1">
      <c r="A1248" s="57"/>
      <c r="G1248" s="9"/>
      <c r="H1248" s="9"/>
    </row>
    <row r="1249" spans="1:8" s="2" customFormat="1" ht="56.45" customHeight="1">
      <c r="A1249" s="57"/>
      <c r="G1249" s="9"/>
      <c r="H1249" s="9"/>
    </row>
    <row r="1250" spans="1:8" s="2" customFormat="1" ht="56.45" customHeight="1">
      <c r="A1250" s="57"/>
      <c r="G1250" s="9"/>
      <c r="H1250" s="9"/>
    </row>
    <row r="1251" spans="1:8" s="2" customFormat="1" ht="56.45" customHeight="1">
      <c r="A1251" s="57"/>
      <c r="G1251" s="9"/>
      <c r="H1251" s="9"/>
    </row>
    <row r="1252" spans="1:8" s="2" customFormat="1" ht="56.45" customHeight="1">
      <c r="A1252" s="57"/>
      <c r="G1252" s="9"/>
      <c r="H1252" s="9"/>
    </row>
    <row r="1253" spans="1:8" s="2" customFormat="1" ht="56.45" customHeight="1">
      <c r="A1253" s="57"/>
      <c r="G1253" s="9"/>
      <c r="H1253" s="9"/>
    </row>
    <row r="1254" spans="1:8" s="2" customFormat="1" ht="56.45" customHeight="1">
      <c r="A1254" s="57"/>
      <c r="G1254" s="9"/>
      <c r="H1254" s="9"/>
    </row>
    <row r="1255" spans="1:8" s="2" customFormat="1" ht="56.45" customHeight="1">
      <c r="A1255" s="57"/>
      <c r="G1255" s="9"/>
      <c r="H1255" s="9"/>
    </row>
    <row r="1256" spans="1:8" s="2" customFormat="1" ht="56.45" customHeight="1">
      <c r="A1256" s="57"/>
      <c r="G1256" s="9"/>
      <c r="H1256" s="9"/>
    </row>
    <row r="1257" spans="1:8" s="2" customFormat="1" ht="56.45" customHeight="1">
      <c r="A1257" s="57"/>
      <c r="G1257" s="9"/>
      <c r="H1257" s="9"/>
    </row>
    <row r="1258" spans="1:8" s="2" customFormat="1" ht="56.45" customHeight="1">
      <c r="A1258" s="57"/>
      <c r="G1258" s="9"/>
      <c r="H1258" s="9"/>
    </row>
    <row r="1259" spans="1:8" s="2" customFormat="1" ht="56.45" customHeight="1">
      <c r="A1259" s="57"/>
      <c r="G1259" s="9"/>
      <c r="H1259" s="9"/>
    </row>
    <row r="1260" spans="1:8" s="2" customFormat="1" ht="56.45" customHeight="1">
      <c r="A1260" s="57"/>
      <c r="G1260" s="9"/>
      <c r="H1260" s="9"/>
    </row>
    <row r="1261" spans="1:8" s="2" customFormat="1" ht="56.45" customHeight="1">
      <c r="A1261" s="57"/>
      <c r="G1261" s="9"/>
      <c r="H1261" s="9"/>
    </row>
    <row r="1262" spans="1:8" s="2" customFormat="1" ht="56.45" customHeight="1">
      <c r="A1262" s="57"/>
      <c r="G1262" s="9"/>
      <c r="H1262" s="9"/>
    </row>
    <row r="1263" spans="1:8" s="2" customFormat="1" ht="56.45" customHeight="1">
      <c r="A1263" s="57"/>
      <c r="G1263" s="9"/>
      <c r="H1263" s="9"/>
    </row>
    <row r="1264" spans="1:8" s="2" customFormat="1" ht="56.45" customHeight="1">
      <c r="A1264" s="57"/>
      <c r="G1264" s="9"/>
      <c r="H1264" s="9"/>
    </row>
    <row r="1265" spans="1:8" s="2" customFormat="1" ht="56.45" customHeight="1">
      <c r="A1265" s="57"/>
      <c r="G1265" s="9"/>
      <c r="H1265" s="9"/>
    </row>
    <row r="1266" spans="1:8" s="2" customFormat="1" ht="56.45" customHeight="1">
      <c r="A1266" s="57"/>
      <c r="G1266" s="9"/>
      <c r="H1266" s="9"/>
    </row>
    <row r="1267" spans="1:8" s="2" customFormat="1" ht="56.45" customHeight="1">
      <c r="A1267" s="57"/>
      <c r="G1267" s="9"/>
      <c r="H1267" s="9"/>
    </row>
    <row r="1268" spans="1:8" s="2" customFormat="1" ht="56.45" customHeight="1">
      <c r="A1268" s="57"/>
      <c r="G1268" s="9"/>
      <c r="H1268" s="9"/>
    </row>
    <row r="1269" spans="1:8" s="2" customFormat="1" ht="56.45" customHeight="1">
      <c r="A1269" s="57"/>
      <c r="G1269" s="9"/>
      <c r="H1269" s="9"/>
    </row>
    <row r="1270" spans="1:8" s="2" customFormat="1" ht="56.45" customHeight="1">
      <c r="A1270" s="57"/>
      <c r="G1270" s="9"/>
      <c r="H1270" s="9"/>
    </row>
    <row r="1271" spans="1:8" s="2" customFormat="1" ht="56.45" customHeight="1">
      <c r="A1271" s="57"/>
      <c r="G1271" s="9"/>
      <c r="H1271" s="9"/>
    </row>
    <row r="1272" spans="1:8" s="2" customFormat="1" ht="56.45" customHeight="1">
      <c r="A1272" s="57"/>
      <c r="G1272" s="9"/>
      <c r="H1272" s="9"/>
    </row>
    <row r="1273" spans="1:8" s="2" customFormat="1" ht="56.45" customHeight="1">
      <c r="A1273" s="57"/>
      <c r="G1273" s="9"/>
      <c r="H1273" s="9"/>
    </row>
    <row r="1274" spans="1:8" s="2" customFormat="1" ht="56.45" customHeight="1">
      <c r="A1274" s="57"/>
      <c r="G1274" s="9"/>
      <c r="H1274" s="9"/>
    </row>
    <row r="1275" spans="1:8" s="2" customFormat="1" ht="56.45" customHeight="1">
      <c r="A1275" s="57"/>
      <c r="G1275" s="9"/>
      <c r="H1275" s="9"/>
    </row>
    <row r="1276" spans="1:8" s="2" customFormat="1" ht="56.45" customHeight="1">
      <c r="A1276" s="57"/>
      <c r="G1276" s="9"/>
      <c r="H1276" s="9"/>
    </row>
    <row r="1277" spans="1:8" s="2" customFormat="1" ht="56.45" customHeight="1">
      <c r="A1277" s="57"/>
      <c r="G1277" s="9"/>
      <c r="H1277" s="9"/>
    </row>
    <row r="1278" spans="1:8" s="2" customFormat="1" ht="56.45" customHeight="1">
      <c r="A1278" s="57"/>
      <c r="G1278" s="9"/>
      <c r="H1278" s="9"/>
    </row>
    <row r="1279" spans="1:8" s="2" customFormat="1" ht="56.45" customHeight="1">
      <c r="A1279" s="57"/>
      <c r="G1279" s="9"/>
      <c r="H1279" s="9"/>
    </row>
    <row r="1280" spans="1:8" s="2" customFormat="1" ht="56.45" customHeight="1">
      <c r="A1280" s="57"/>
      <c r="G1280" s="9"/>
      <c r="H1280" s="9"/>
    </row>
    <row r="1281" spans="1:8" s="2" customFormat="1" ht="56.45" customHeight="1">
      <c r="A1281" s="57"/>
      <c r="G1281" s="9"/>
      <c r="H1281" s="9"/>
    </row>
    <row r="1282" spans="1:8" s="2" customFormat="1" ht="56.45" customHeight="1">
      <c r="A1282" s="57"/>
      <c r="G1282" s="9"/>
      <c r="H1282" s="9"/>
    </row>
    <row r="1283" spans="1:8" s="2" customFormat="1" ht="56.45" customHeight="1">
      <c r="A1283" s="57"/>
      <c r="G1283" s="9"/>
      <c r="H1283" s="9"/>
    </row>
    <row r="1284" spans="1:8" s="2" customFormat="1" ht="56.45" customHeight="1">
      <c r="A1284" s="57"/>
      <c r="G1284" s="9"/>
      <c r="H1284" s="9"/>
    </row>
    <row r="1285" spans="1:8" s="2" customFormat="1" ht="56.45" customHeight="1">
      <c r="A1285" s="57"/>
      <c r="G1285" s="9"/>
      <c r="H1285" s="9"/>
    </row>
    <row r="1286" spans="1:8" s="2" customFormat="1" ht="56.45" customHeight="1">
      <c r="A1286" s="57"/>
      <c r="G1286" s="9"/>
      <c r="H1286" s="9"/>
    </row>
    <row r="1287" spans="1:8" s="2" customFormat="1" ht="56.45" customHeight="1">
      <c r="A1287" s="57"/>
      <c r="G1287" s="9"/>
      <c r="H1287" s="9"/>
    </row>
    <row r="1288" spans="1:8" s="2" customFormat="1" ht="56.45" customHeight="1">
      <c r="A1288" s="57"/>
      <c r="G1288" s="9"/>
      <c r="H1288" s="9"/>
    </row>
    <row r="1289" spans="1:8" s="2" customFormat="1" ht="56.45" customHeight="1">
      <c r="A1289" s="57"/>
      <c r="G1289" s="9"/>
      <c r="H1289" s="9"/>
    </row>
    <row r="1290" spans="1:8" s="2" customFormat="1" ht="56.45" customHeight="1">
      <c r="A1290" s="57"/>
      <c r="G1290" s="9"/>
      <c r="H1290" s="9"/>
    </row>
    <row r="1291" spans="1:8" s="2" customFormat="1" ht="56.45" customHeight="1">
      <c r="A1291" s="57"/>
      <c r="G1291" s="9"/>
      <c r="H1291" s="9"/>
    </row>
    <row r="1292" spans="1:8" s="2" customFormat="1" ht="56.45" customHeight="1">
      <c r="A1292" s="57"/>
      <c r="G1292" s="9"/>
      <c r="H1292" s="9"/>
    </row>
    <row r="1293" spans="1:8" s="2" customFormat="1" ht="56.45" customHeight="1">
      <c r="A1293" s="57"/>
      <c r="G1293" s="9"/>
      <c r="H1293" s="9"/>
    </row>
    <row r="1294" spans="1:8" s="2" customFormat="1" ht="56.45" customHeight="1">
      <c r="A1294" s="57"/>
      <c r="G1294" s="9"/>
      <c r="H1294" s="9"/>
    </row>
    <row r="1295" spans="1:8" s="2" customFormat="1" ht="56.45" customHeight="1">
      <c r="A1295" s="57"/>
      <c r="G1295" s="9"/>
      <c r="H1295" s="9"/>
    </row>
    <row r="1296" spans="1:8" s="2" customFormat="1" ht="56.45" customHeight="1">
      <c r="A1296" s="57"/>
      <c r="G1296" s="9"/>
      <c r="H1296" s="9"/>
    </row>
    <row r="1297" spans="1:8" s="2" customFormat="1" ht="56.45" customHeight="1">
      <c r="A1297" s="57"/>
      <c r="G1297" s="9"/>
      <c r="H1297" s="9"/>
    </row>
    <row r="1298" spans="1:8" s="2" customFormat="1" ht="56.45" customHeight="1">
      <c r="A1298" s="57"/>
      <c r="G1298" s="9"/>
      <c r="H1298" s="9"/>
    </row>
    <row r="1299" spans="1:8" s="2" customFormat="1" ht="56.45" customHeight="1">
      <c r="A1299" s="57"/>
      <c r="G1299" s="9"/>
      <c r="H1299" s="9"/>
    </row>
    <row r="1300" spans="1:8" s="2" customFormat="1" ht="56.45" customHeight="1">
      <c r="A1300" s="57"/>
      <c r="G1300" s="9"/>
      <c r="H1300" s="9"/>
    </row>
    <row r="1301" spans="1:8" s="2" customFormat="1" ht="56.45" customHeight="1">
      <c r="A1301" s="57"/>
      <c r="G1301" s="9"/>
      <c r="H1301" s="9"/>
    </row>
    <row r="1302" spans="1:8" s="2" customFormat="1" ht="56.45" customHeight="1">
      <c r="A1302" s="57"/>
      <c r="G1302" s="9"/>
      <c r="H1302" s="9"/>
    </row>
    <row r="1303" spans="1:8" s="2" customFormat="1" ht="56.45" customHeight="1">
      <c r="A1303" s="57"/>
      <c r="G1303" s="9"/>
      <c r="H1303" s="9"/>
    </row>
    <row r="1304" spans="1:8" s="2" customFormat="1" ht="56.45" customHeight="1">
      <c r="A1304" s="57"/>
      <c r="G1304" s="9"/>
      <c r="H1304" s="9"/>
    </row>
    <row r="1305" spans="1:8" s="2" customFormat="1" ht="56.45" customHeight="1">
      <c r="A1305" s="57"/>
      <c r="G1305" s="9"/>
      <c r="H1305" s="9"/>
    </row>
    <row r="1306" spans="1:8" s="2" customFormat="1" ht="56.45" customHeight="1">
      <c r="A1306" s="57"/>
      <c r="G1306" s="9"/>
      <c r="H1306" s="9"/>
    </row>
    <row r="1307" spans="1:8" s="2" customFormat="1" ht="56.45" customHeight="1">
      <c r="A1307" s="57"/>
      <c r="G1307" s="9"/>
      <c r="H1307" s="9"/>
    </row>
    <row r="1308" spans="1:8" s="2" customFormat="1" ht="56.45" customHeight="1">
      <c r="A1308" s="57"/>
      <c r="G1308" s="9"/>
      <c r="H1308" s="9"/>
    </row>
    <row r="1309" spans="1:8" s="2" customFormat="1" ht="56.45" customHeight="1">
      <c r="A1309" s="57"/>
      <c r="G1309" s="9"/>
      <c r="H1309" s="9"/>
    </row>
    <row r="1310" spans="1:8" s="2" customFormat="1" ht="56.45" customHeight="1">
      <c r="A1310" s="57"/>
      <c r="G1310" s="9"/>
      <c r="H1310" s="9"/>
    </row>
    <row r="1311" spans="1:8" s="2" customFormat="1" ht="56.45" customHeight="1">
      <c r="A1311" s="57"/>
      <c r="G1311" s="9"/>
      <c r="H1311" s="9"/>
    </row>
    <row r="1312" spans="1:8" s="2" customFormat="1" ht="56.45" customHeight="1">
      <c r="A1312" s="57"/>
      <c r="G1312" s="9"/>
      <c r="H1312" s="9"/>
    </row>
    <row r="1313" spans="1:8" s="2" customFormat="1" ht="56.45" customHeight="1">
      <c r="A1313" s="57"/>
      <c r="G1313" s="9"/>
      <c r="H1313" s="9"/>
    </row>
    <row r="1314" spans="1:8" s="2" customFormat="1" ht="56.45" customHeight="1">
      <c r="A1314" s="57"/>
      <c r="G1314" s="9"/>
      <c r="H1314" s="9"/>
    </row>
    <row r="1315" spans="1:8" s="2" customFormat="1" ht="56.45" customHeight="1">
      <c r="A1315" s="57"/>
      <c r="G1315" s="9"/>
      <c r="H1315" s="9"/>
    </row>
    <row r="1316" spans="1:8" s="2" customFormat="1" ht="56.45" customHeight="1">
      <c r="A1316" s="57"/>
      <c r="G1316" s="9"/>
      <c r="H1316" s="9"/>
    </row>
    <row r="1317" spans="1:8" s="2" customFormat="1" ht="56.45" customHeight="1">
      <c r="A1317" s="57"/>
      <c r="G1317" s="9"/>
      <c r="H1317" s="9"/>
    </row>
    <row r="1318" spans="1:8" s="2" customFormat="1" ht="56.45" customHeight="1">
      <c r="A1318" s="57"/>
      <c r="G1318" s="9"/>
      <c r="H1318" s="9"/>
    </row>
    <row r="1319" spans="1:8" s="2" customFormat="1" ht="56.45" customHeight="1">
      <c r="A1319" s="57"/>
      <c r="G1319" s="9"/>
      <c r="H1319" s="9"/>
    </row>
    <row r="1320" spans="1:8" s="2" customFormat="1" ht="56.45" customHeight="1">
      <c r="A1320" s="57"/>
      <c r="G1320" s="9"/>
      <c r="H1320" s="9"/>
    </row>
    <row r="1321" spans="1:8" s="2" customFormat="1" ht="56.45" customHeight="1">
      <c r="A1321" s="57"/>
      <c r="G1321" s="9"/>
      <c r="H1321" s="9"/>
    </row>
    <row r="1322" spans="1:8" s="2" customFormat="1" ht="56.45" customHeight="1">
      <c r="A1322" s="57"/>
      <c r="G1322" s="9"/>
      <c r="H1322" s="9"/>
    </row>
    <row r="1323" spans="1:8" s="2" customFormat="1" ht="56.45" customHeight="1">
      <c r="A1323" s="57"/>
      <c r="G1323" s="9"/>
      <c r="H1323" s="9"/>
    </row>
    <row r="1324" spans="1:8" s="2" customFormat="1" ht="56.45" customHeight="1">
      <c r="A1324" s="57"/>
      <c r="G1324" s="9"/>
      <c r="H1324" s="9"/>
    </row>
    <row r="1325" spans="1:8" s="2" customFormat="1" ht="56.45" customHeight="1">
      <c r="A1325" s="57"/>
      <c r="G1325" s="9"/>
      <c r="H1325" s="9"/>
    </row>
    <row r="1326" spans="1:8" s="2" customFormat="1" ht="56.45" customHeight="1">
      <c r="A1326" s="57"/>
      <c r="G1326" s="9"/>
      <c r="H1326" s="9"/>
    </row>
    <row r="1327" spans="1:8" s="2" customFormat="1" ht="56.45" customHeight="1">
      <c r="A1327" s="57"/>
      <c r="G1327" s="9"/>
      <c r="H1327" s="9"/>
    </row>
    <row r="1328" spans="1:8" s="2" customFormat="1" ht="56.45" customHeight="1">
      <c r="A1328" s="57"/>
      <c r="G1328" s="9"/>
      <c r="H1328" s="9"/>
    </row>
    <row r="1329" spans="1:8" s="2" customFormat="1" ht="56.45" customHeight="1">
      <c r="A1329" s="57"/>
      <c r="G1329" s="9"/>
      <c r="H1329" s="9"/>
    </row>
    <row r="1330" spans="1:8" s="2" customFormat="1" ht="56.45" customHeight="1">
      <c r="A1330" s="57"/>
      <c r="G1330" s="9"/>
      <c r="H1330" s="9"/>
    </row>
    <row r="1331" spans="1:8" s="2" customFormat="1" ht="56.45" customHeight="1">
      <c r="A1331" s="57"/>
      <c r="G1331" s="9"/>
      <c r="H1331" s="9"/>
    </row>
    <row r="1332" spans="1:8" s="2" customFormat="1" ht="56.45" customHeight="1">
      <c r="A1332" s="57"/>
      <c r="G1332" s="9"/>
      <c r="H1332" s="9"/>
    </row>
    <row r="1333" spans="1:8" s="2" customFormat="1" ht="56.45" customHeight="1">
      <c r="A1333" s="57"/>
      <c r="G1333" s="9"/>
      <c r="H1333" s="9"/>
    </row>
    <row r="1334" spans="1:8" s="2" customFormat="1" ht="56.45" customHeight="1">
      <c r="A1334" s="57"/>
      <c r="G1334" s="9"/>
      <c r="H1334" s="9"/>
    </row>
    <row r="1335" spans="1:8" s="2" customFormat="1" ht="56.45" customHeight="1">
      <c r="A1335" s="57"/>
      <c r="G1335" s="9"/>
      <c r="H1335" s="9"/>
    </row>
    <row r="1336" spans="1:8" s="2" customFormat="1" ht="56.45" customHeight="1">
      <c r="A1336" s="57"/>
      <c r="G1336" s="9"/>
      <c r="H1336" s="9"/>
    </row>
    <row r="1337" spans="1:8" s="2" customFormat="1" ht="56.45" customHeight="1">
      <c r="A1337" s="57"/>
      <c r="G1337" s="9"/>
      <c r="H1337" s="9"/>
    </row>
    <row r="1338" spans="1:8" s="2" customFormat="1" ht="56.45" customHeight="1">
      <c r="A1338" s="57"/>
      <c r="G1338" s="9"/>
      <c r="H1338" s="9"/>
    </row>
    <row r="1339" spans="1:8" s="2" customFormat="1" ht="56.45" customHeight="1">
      <c r="A1339" s="57"/>
      <c r="G1339" s="9"/>
      <c r="H1339" s="9"/>
    </row>
    <row r="1340" spans="1:8" s="2" customFormat="1" ht="56.45" customHeight="1">
      <c r="A1340" s="57"/>
      <c r="G1340" s="9"/>
      <c r="H1340" s="9"/>
    </row>
    <row r="1341" spans="1:8" s="2" customFormat="1" ht="56.45" customHeight="1">
      <c r="A1341" s="57"/>
      <c r="G1341" s="9"/>
      <c r="H1341" s="9"/>
    </row>
    <row r="1342" spans="1:8" s="2" customFormat="1" ht="56.45" customHeight="1">
      <c r="A1342" s="57"/>
      <c r="G1342" s="9"/>
      <c r="H1342" s="9"/>
    </row>
    <row r="1343" spans="1:8" s="2" customFormat="1" ht="56.45" customHeight="1">
      <c r="A1343" s="57"/>
      <c r="G1343" s="9"/>
      <c r="H1343" s="9"/>
    </row>
    <row r="1344" spans="1:8" s="2" customFormat="1" ht="56.45" customHeight="1">
      <c r="A1344" s="57"/>
      <c r="G1344" s="9"/>
      <c r="H1344" s="9"/>
    </row>
    <row r="1345" spans="1:8" s="2" customFormat="1" ht="56.45" customHeight="1">
      <c r="A1345" s="57"/>
      <c r="G1345" s="9"/>
      <c r="H1345" s="9"/>
    </row>
    <row r="1346" spans="1:8" s="2" customFormat="1" ht="56.45" customHeight="1">
      <c r="A1346" s="57"/>
      <c r="G1346" s="9"/>
      <c r="H1346" s="9"/>
    </row>
    <row r="1347" spans="1:8" s="2" customFormat="1" ht="56.45" customHeight="1">
      <c r="A1347" s="57"/>
      <c r="G1347" s="9"/>
      <c r="H1347" s="9"/>
    </row>
    <row r="1348" spans="1:8" s="2" customFormat="1" ht="56.45" customHeight="1">
      <c r="A1348" s="57"/>
      <c r="G1348" s="9"/>
      <c r="H1348" s="9"/>
    </row>
    <row r="1349" spans="1:8" s="2" customFormat="1" ht="56.45" customHeight="1">
      <c r="A1349" s="57"/>
      <c r="G1349" s="9"/>
      <c r="H1349" s="9"/>
    </row>
    <row r="1350" spans="1:8" s="2" customFormat="1" ht="56.45" customHeight="1">
      <c r="A1350" s="57"/>
      <c r="G1350" s="9"/>
      <c r="H1350" s="9"/>
    </row>
    <row r="1351" spans="1:8" s="2" customFormat="1" ht="56.45" customHeight="1">
      <c r="A1351" s="57"/>
      <c r="G1351" s="9"/>
      <c r="H1351" s="9"/>
    </row>
    <row r="1352" spans="1:8" s="2" customFormat="1" ht="56.45" customHeight="1">
      <c r="A1352" s="57"/>
      <c r="G1352" s="9"/>
      <c r="H1352" s="9"/>
    </row>
    <row r="1353" spans="1:8" s="2" customFormat="1" ht="56.45" customHeight="1">
      <c r="A1353" s="57"/>
      <c r="G1353" s="9"/>
      <c r="H1353" s="9"/>
    </row>
    <row r="1354" spans="1:8" s="2" customFormat="1" ht="56.45" customHeight="1">
      <c r="A1354" s="57"/>
      <c r="G1354" s="9"/>
      <c r="H1354" s="9"/>
    </row>
    <row r="1355" spans="1:8" s="2" customFormat="1" ht="56.45" customHeight="1">
      <c r="A1355" s="57"/>
      <c r="G1355" s="9"/>
      <c r="H1355" s="9"/>
    </row>
    <row r="1356" spans="1:8" s="2" customFormat="1" ht="56.45" customHeight="1">
      <c r="A1356" s="57"/>
      <c r="G1356" s="9"/>
      <c r="H1356" s="9"/>
    </row>
    <row r="1357" spans="1:8" s="2" customFormat="1" ht="56.45" customHeight="1">
      <c r="A1357" s="57"/>
      <c r="G1357" s="9"/>
      <c r="H1357" s="9"/>
    </row>
    <row r="1358" spans="1:8" s="2" customFormat="1" ht="56.45" customHeight="1">
      <c r="A1358" s="57"/>
      <c r="G1358" s="9"/>
      <c r="H1358" s="9"/>
    </row>
    <row r="1359" spans="1:8" s="2" customFormat="1" ht="56.45" customHeight="1">
      <c r="A1359" s="57"/>
      <c r="G1359" s="9"/>
      <c r="H1359" s="9"/>
    </row>
    <row r="1360" spans="1:8" s="2" customFormat="1" ht="56.45" customHeight="1">
      <c r="A1360" s="57"/>
      <c r="G1360" s="9"/>
      <c r="H1360" s="9"/>
    </row>
    <row r="1361" spans="1:8" s="2" customFormat="1" ht="56.45" customHeight="1">
      <c r="A1361" s="57"/>
      <c r="G1361" s="9"/>
      <c r="H1361" s="9"/>
    </row>
    <row r="1362" spans="1:8" s="2" customFormat="1" ht="56.45" customHeight="1">
      <c r="A1362" s="57"/>
      <c r="G1362" s="9"/>
      <c r="H1362" s="9"/>
    </row>
    <row r="1363" spans="1:8" s="2" customFormat="1" ht="56.45" customHeight="1">
      <c r="A1363" s="57"/>
      <c r="G1363" s="9"/>
      <c r="H1363" s="9"/>
    </row>
    <row r="1364" spans="1:8" s="2" customFormat="1" ht="56.45" customHeight="1">
      <c r="A1364" s="57"/>
      <c r="G1364" s="9"/>
      <c r="H1364" s="9"/>
    </row>
    <row r="1365" spans="1:8" s="2" customFormat="1" ht="56.45" customHeight="1">
      <c r="A1365" s="57"/>
      <c r="G1365" s="9"/>
      <c r="H1365" s="9"/>
    </row>
    <row r="1366" spans="1:8" s="2" customFormat="1" ht="56.45" customHeight="1">
      <c r="A1366" s="57"/>
      <c r="G1366" s="9"/>
      <c r="H1366" s="9"/>
    </row>
    <row r="1367" spans="1:8" s="2" customFormat="1" ht="56.45" customHeight="1">
      <c r="A1367" s="57"/>
      <c r="G1367" s="9"/>
      <c r="H1367" s="9"/>
    </row>
    <row r="1368" spans="1:8" s="2" customFormat="1" ht="56.45" customHeight="1">
      <c r="A1368" s="57"/>
      <c r="G1368" s="9"/>
      <c r="H1368" s="9"/>
    </row>
    <row r="1369" spans="1:8" s="2" customFormat="1" ht="56.45" customHeight="1">
      <c r="A1369" s="57"/>
      <c r="G1369" s="9"/>
      <c r="H1369" s="9"/>
    </row>
    <row r="1370" spans="1:8" s="2" customFormat="1" ht="56.45" customHeight="1">
      <c r="A1370" s="57"/>
      <c r="G1370" s="9"/>
      <c r="H1370" s="9"/>
    </row>
    <row r="1371" spans="1:8" s="2" customFormat="1" ht="56.45" customHeight="1">
      <c r="A1371" s="57"/>
      <c r="G1371" s="9"/>
      <c r="H1371" s="9"/>
    </row>
    <row r="1372" spans="1:8" s="2" customFormat="1" ht="56.45" customHeight="1">
      <c r="A1372" s="57"/>
      <c r="G1372" s="9"/>
      <c r="H1372" s="9"/>
    </row>
    <row r="1373" spans="1:8" s="2" customFormat="1" ht="56.45" customHeight="1">
      <c r="A1373" s="57"/>
      <c r="G1373" s="9"/>
      <c r="H1373" s="9"/>
    </row>
    <row r="1374" spans="1:8" s="2" customFormat="1" ht="56.45" customHeight="1">
      <c r="A1374" s="57"/>
      <c r="G1374" s="9"/>
      <c r="H1374" s="9"/>
    </row>
    <row r="1375" spans="1:8" s="2" customFormat="1" ht="56.45" customHeight="1">
      <c r="A1375" s="57"/>
      <c r="G1375" s="9"/>
      <c r="H1375" s="9"/>
    </row>
    <row r="1376" spans="1:8" s="2" customFormat="1" ht="56.45" customHeight="1">
      <c r="A1376" s="57"/>
      <c r="G1376" s="9"/>
      <c r="H1376" s="9"/>
    </row>
    <row r="1377" spans="1:8" s="2" customFormat="1" ht="56.45" customHeight="1">
      <c r="A1377" s="57"/>
      <c r="G1377" s="9"/>
      <c r="H1377" s="9"/>
    </row>
    <row r="1378" spans="1:8" s="2" customFormat="1" ht="56.45" customHeight="1">
      <c r="A1378" s="57"/>
      <c r="G1378" s="9"/>
      <c r="H1378" s="9"/>
    </row>
    <row r="1379" spans="1:8" s="2" customFormat="1" ht="56.45" customHeight="1">
      <c r="A1379" s="57"/>
      <c r="G1379" s="9"/>
      <c r="H1379" s="9"/>
    </row>
    <row r="1380" spans="1:8" s="2" customFormat="1" ht="56.45" customHeight="1">
      <c r="A1380" s="57"/>
      <c r="G1380" s="9"/>
      <c r="H1380" s="9"/>
    </row>
    <row r="1381" spans="1:8" s="2" customFormat="1" ht="56.45" customHeight="1">
      <c r="A1381" s="57"/>
      <c r="G1381" s="9"/>
      <c r="H1381" s="9"/>
    </row>
    <row r="1382" spans="1:8" s="2" customFormat="1" ht="56.45" customHeight="1">
      <c r="A1382" s="57"/>
      <c r="G1382" s="9"/>
      <c r="H1382" s="9"/>
    </row>
    <row r="1383" spans="1:8" s="2" customFormat="1" ht="56.45" customHeight="1">
      <c r="A1383" s="57"/>
      <c r="G1383" s="9"/>
      <c r="H1383" s="9"/>
    </row>
    <row r="1384" spans="1:8" s="2" customFormat="1" ht="56.45" customHeight="1">
      <c r="A1384" s="57"/>
      <c r="G1384" s="9"/>
      <c r="H1384" s="9"/>
    </row>
    <row r="1385" spans="1:8" s="2" customFormat="1" ht="56.45" customHeight="1">
      <c r="A1385" s="57"/>
      <c r="G1385" s="9"/>
      <c r="H1385" s="9"/>
    </row>
    <row r="1386" spans="1:8" s="2" customFormat="1" ht="56.45" customHeight="1">
      <c r="A1386" s="57"/>
      <c r="G1386" s="9"/>
      <c r="H1386" s="9"/>
    </row>
    <row r="1387" spans="1:8" s="2" customFormat="1" ht="56.45" customHeight="1">
      <c r="A1387" s="57"/>
      <c r="G1387" s="9"/>
      <c r="H1387" s="9"/>
    </row>
    <row r="1388" spans="1:8" s="2" customFormat="1" ht="56.45" customHeight="1">
      <c r="A1388" s="57"/>
      <c r="G1388" s="9"/>
      <c r="H1388" s="9"/>
    </row>
    <row r="1389" spans="1:8" s="2" customFormat="1" ht="56.45" customHeight="1">
      <c r="A1389" s="57"/>
      <c r="G1389" s="9"/>
      <c r="H1389" s="9"/>
    </row>
    <row r="1390" spans="1:8" s="2" customFormat="1" ht="56.45" customHeight="1">
      <c r="A1390" s="57"/>
      <c r="G1390" s="9"/>
      <c r="H1390" s="9"/>
    </row>
    <row r="1391" spans="1:8" s="2" customFormat="1" ht="56.45" customHeight="1">
      <c r="A1391" s="57"/>
      <c r="G1391" s="9"/>
      <c r="H1391" s="9"/>
    </row>
    <row r="1392" spans="1:8" s="2" customFormat="1" ht="56.45" customHeight="1">
      <c r="A1392" s="57"/>
      <c r="G1392" s="9"/>
      <c r="H1392" s="9"/>
    </row>
    <row r="1393" spans="1:8" s="2" customFormat="1" ht="56.45" customHeight="1">
      <c r="A1393" s="57"/>
      <c r="G1393" s="9"/>
      <c r="H1393" s="9"/>
    </row>
    <row r="1394" spans="1:8" s="2" customFormat="1" ht="56.45" customHeight="1">
      <c r="A1394" s="57"/>
      <c r="G1394" s="9"/>
      <c r="H1394" s="9"/>
    </row>
    <row r="1395" spans="1:8" s="2" customFormat="1" ht="56.45" customHeight="1">
      <c r="A1395" s="57"/>
      <c r="G1395" s="9"/>
      <c r="H1395" s="9"/>
    </row>
    <row r="1396" spans="1:8" s="2" customFormat="1" ht="56.45" customHeight="1">
      <c r="A1396" s="57"/>
      <c r="G1396" s="9"/>
      <c r="H1396" s="9"/>
    </row>
    <row r="1397" spans="1:8" s="2" customFormat="1" ht="56.45" customHeight="1">
      <c r="A1397" s="57"/>
      <c r="G1397" s="9"/>
      <c r="H1397" s="9"/>
    </row>
    <row r="1398" spans="1:8" s="2" customFormat="1" ht="56.45" customHeight="1">
      <c r="A1398" s="57"/>
      <c r="G1398" s="9"/>
      <c r="H1398" s="9"/>
    </row>
    <row r="1399" spans="1:8" s="2" customFormat="1" ht="56.45" customHeight="1">
      <c r="A1399" s="57"/>
      <c r="G1399" s="9"/>
      <c r="H1399" s="9"/>
    </row>
    <row r="1400" spans="1:8" s="2" customFormat="1" ht="56.45" customHeight="1">
      <c r="A1400" s="57"/>
      <c r="G1400" s="9"/>
      <c r="H1400" s="9"/>
    </row>
    <row r="1401" spans="1:8" s="2" customFormat="1" ht="56.45" customHeight="1">
      <c r="A1401" s="57"/>
      <c r="G1401" s="9"/>
      <c r="H1401" s="9"/>
    </row>
    <row r="1402" spans="1:8" s="2" customFormat="1" ht="56.45" customHeight="1">
      <c r="A1402" s="57"/>
      <c r="G1402" s="9"/>
      <c r="H1402" s="9"/>
    </row>
    <row r="1403" spans="1:8" s="2" customFormat="1" ht="56.45" customHeight="1">
      <c r="A1403" s="57"/>
      <c r="G1403" s="9"/>
      <c r="H1403" s="9"/>
    </row>
    <row r="1404" spans="1:8" s="2" customFormat="1" ht="56.45" customHeight="1">
      <c r="A1404" s="57"/>
      <c r="G1404" s="9"/>
      <c r="H1404" s="9"/>
    </row>
    <row r="1405" spans="1:8" s="2" customFormat="1" ht="56.45" customHeight="1">
      <c r="A1405" s="57"/>
      <c r="G1405" s="9"/>
      <c r="H1405" s="9"/>
    </row>
    <row r="1406" spans="1:8" s="2" customFormat="1" ht="56.45" customHeight="1">
      <c r="A1406" s="57"/>
      <c r="G1406" s="9"/>
      <c r="H1406" s="9"/>
    </row>
    <row r="1407" spans="1:8" s="2" customFormat="1" ht="56.45" customHeight="1">
      <c r="A1407" s="57"/>
      <c r="G1407" s="9"/>
      <c r="H1407" s="9"/>
    </row>
    <row r="1408" spans="1:8" s="2" customFormat="1" ht="56.45" customHeight="1">
      <c r="A1408" s="57"/>
      <c r="G1408" s="9"/>
      <c r="H1408" s="9"/>
    </row>
    <row r="1409" spans="1:8" s="2" customFormat="1" ht="56.45" customHeight="1">
      <c r="A1409" s="57"/>
      <c r="G1409" s="9"/>
      <c r="H1409" s="9"/>
    </row>
    <row r="1410" spans="1:8" s="2" customFormat="1" ht="56.45" customHeight="1">
      <c r="A1410" s="57"/>
      <c r="G1410" s="9"/>
      <c r="H1410" s="9"/>
    </row>
    <row r="1411" spans="1:8" s="2" customFormat="1" ht="56.45" customHeight="1">
      <c r="A1411" s="57"/>
      <c r="G1411" s="9"/>
      <c r="H1411" s="9"/>
    </row>
    <row r="1412" spans="1:8" s="2" customFormat="1" ht="56.45" customHeight="1">
      <c r="A1412" s="57"/>
      <c r="G1412" s="9"/>
      <c r="H1412" s="9"/>
    </row>
    <row r="1413" spans="1:8" s="2" customFormat="1" ht="56.45" customHeight="1">
      <c r="A1413" s="57"/>
      <c r="G1413" s="9"/>
      <c r="H1413" s="9"/>
    </row>
    <row r="1414" spans="1:8" s="2" customFormat="1" ht="56.45" customHeight="1">
      <c r="A1414" s="57"/>
      <c r="G1414" s="9"/>
      <c r="H1414" s="9"/>
    </row>
    <row r="1415" spans="1:8" s="2" customFormat="1" ht="56.45" customHeight="1">
      <c r="A1415" s="57"/>
      <c r="G1415" s="9"/>
      <c r="H1415" s="9"/>
    </row>
    <row r="1416" spans="1:8" s="2" customFormat="1" ht="56.45" customHeight="1">
      <c r="A1416" s="57"/>
      <c r="G1416" s="9"/>
      <c r="H1416" s="9"/>
    </row>
    <row r="1417" spans="1:8" s="2" customFormat="1" ht="56.45" customHeight="1">
      <c r="A1417" s="57"/>
      <c r="G1417" s="9"/>
      <c r="H1417" s="9"/>
    </row>
    <row r="1418" spans="1:8" s="2" customFormat="1" ht="56.45" customHeight="1">
      <c r="A1418" s="57"/>
      <c r="G1418" s="9"/>
      <c r="H1418" s="9"/>
    </row>
    <row r="1419" spans="1:8" s="2" customFormat="1" ht="56.45" customHeight="1">
      <c r="A1419" s="57"/>
      <c r="G1419" s="9"/>
      <c r="H1419" s="9"/>
    </row>
    <row r="1420" spans="1:8" s="2" customFormat="1" ht="56.45" customHeight="1">
      <c r="A1420" s="57"/>
      <c r="G1420" s="9"/>
      <c r="H1420" s="9"/>
    </row>
    <row r="1421" spans="1:8" s="2" customFormat="1" ht="56.45" customHeight="1">
      <c r="A1421" s="57"/>
      <c r="G1421" s="9"/>
      <c r="H1421" s="9"/>
    </row>
    <row r="1422" spans="1:8" s="2" customFormat="1" ht="56.45" customHeight="1">
      <c r="A1422" s="57"/>
      <c r="G1422" s="9"/>
      <c r="H1422" s="9"/>
    </row>
    <row r="1423" spans="1:8" s="2" customFormat="1" ht="56.45" customHeight="1">
      <c r="A1423" s="57"/>
      <c r="G1423" s="9"/>
      <c r="H1423" s="9"/>
    </row>
    <row r="1424" spans="1:8" s="2" customFormat="1" ht="56.45" customHeight="1">
      <c r="A1424" s="57"/>
      <c r="G1424" s="9"/>
      <c r="H1424" s="9"/>
    </row>
    <row r="1425" spans="1:8" s="2" customFormat="1" ht="56.45" customHeight="1">
      <c r="A1425" s="57"/>
      <c r="G1425" s="9"/>
      <c r="H1425" s="9"/>
    </row>
    <row r="1426" spans="1:8" s="2" customFormat="1" ht="56.45" customHeight="1">
      <c r="A1426" s="57"/>
      <c r="G1426" s="9"/>
      <c r="H1426" s="9"/>
    </row>
    <row r="1427" spans="1:8" s="2" customFormat="1" ht="56.45" customHeight="1">
      <c r="A1427" s="57"/>
      <c r="G1427" s="9"/>
      <c r="H1427" s="9"/>
    </row>
    <row r="1428" spans="1:8" s="2" customFormat="1" ht="56.45" customHeight="1">
      <c r="A1428" s="57"/>
      <c r="G1428" s="9"/>
      <c r="H1428" s="9"/>
    </row>
    <row r="1429" spans="1:8" s="2" customFormat="1" ht="56.45" customHeight="1">
      <c r="A1429" s="57"/>
      <c r="G1429" s="9"/>
      <c r="H1429" s="9"/>
    </row>
    <row r="1430" spans="1:8" s="2" customFormat="1" ht="56.45" customHeight="1">
      <c r="A1430" s="57"/>
      <c r="G1430" s="9"/>
      <c r="H1430" s="9"/>
    </row>
    <row r="1431" spans="1:8" s="2" customFormat="1" ht="56.45" customHeight="1">
      <c r="A1431" s="57"/>
      <c r="G1431" s="9"/>
      <c r="H1431" s="9"/>
    </row>
    <row r="1432" spans="1:8" s="2" customFormat="1" ht="56.45" customHeight="1">
      <c r="A1432" s="57"/>
      <c r="G1432" s="9"/>
      <c r="H1432" s="9"/>
    </row>
    <row r="1433" spans="1:8" s="2" customFormat="1" ht="56.45" customHeight="1">
      <c r="A1433" s="57"/>
      <c r="G1433" s="9"/>
      <c r="H1433" s="9"/>
    </row>
    <row r="1434" spans="1:8" s="2" customFormat="1" ht="56.45" customHeight="1">
      <c r="A1434" s="57"/>
      <c r="G1434" s="9"/>
      <c r="H1434" s="9"/>
    </row>
    <row r="1435" spans="1:8" s="2" customFormat="1" ht="56.45" customHeight="1">
      <c r="A1435" s="57"/>
      <c r="G1435" s="9"/>
      <c r="H1435" s="9"/>
    </row>
    <row r="1436" spans="1:8" s="2" customFormat="1" ht="56.45" customHeight="1">
      <c r="A1436" s="57"/>
      <c r="G1436" s="9"/>
      <c r="H1436" s="9"/>
    </row>
    <row r="1437" spans="1:8" s="2" customFormat="1" ht="56.45" customHeight="1">
      <c r="A1437" s="57"/>
      <c r="G1437" s="9"/>
      <c r="H1437" s="9"/>
    </row>
    <row r="1438" spans="1:8" s="2" customFormat="1" ht="56.45" customHeight="1">
      <c r="A1438" s="57"/>
      <c r="G1438" s="9"/>
      <c r="H1438" s="9"/>
    </row>
    <row r="1439" spans="1:8" s="2" customFormat="1" ht="56.45" customHeight="1">
      <c r="A1439" s="57"/>
      <c r="G1439" s="9"/>
      <c r="H1439" s="9"/>
    </row>
    <row r="1440" spans="1:8" s="2" customFormat="1" ht="56.45" customHeight="1">
      <c r="A1440" s="57"/>
      <c r="G1440" s="9"/>
      <c r="H1440" s="9"/>
    </row>
    <row r="1441" spans="1:8" s="2" customFormat="1" ht="56.45" customHeight="1">
      <c r="A1441" s="57"/>
      <c r="G1441" s="9"/>
      <c r="H1441" s="9"/>
    </row>
    <row r="1442" spans="1:8" s="2" customFormat="1" ht="56.45" customHeight="1">
      <c r="A1442" s="57"/>
      <c r="G1442" s="9"/>
      <c r="H1442" s="9"/>
    </row>
    <row r="1443" spans="1:8" s="2" customFormat="1" ht="56.45" customHeight="1">
      <c r="A1443" s="57"/>
      <c r="G1443" s="9"/>
      <c r="H1443" s="9"/>
    </row>
    <row r="1444" spans="1:8" s="2" customFormat="1" ht="56.45" customHeight="1">
      <c r="A1444" s="57"/>
      <c r="G1444" s="9"/>
      <c r="H1444" s="9"/>
    </row>
    <row r="1445" spans="1:8" s="2" customFormat="1" ht="56.45" customHeight="1">
      <c r="A1445" s="57"/>
      <c r="G1445" s="9"/>
      <c r="H1445" s="9"/>
    </row>
    <row r="1446" spans="1:8" s="2" customFormat="1" ht="56.45" customHeight="1">
      <c r="A1446" s="57"/>
      <c r="G1446" s="9"/>
      <c r="H1446" s="9"/>
    </row>
    <row r="1447" spans="1:8" s="2" customFormat="1" ht="56.45" customHeight="1">
      <c r="A1447" s="57"/>
      <c r="G1447" s="9"/>
      <c r="H1447" s="9"/>
    </row>
    <row r="1448" spans="1:8" s="2" customFormat="1" ht="56.45" customHeight="1">
      <c r="A1448" s="57"/>
      <c r="G1448" s="9"/>
      <c r="H1448" s="9"/>
    </row>
    <row r="1449" spans="1:8" s="2" customFormat="1" ht="56.45" customHeight="1">
      <c r="A1449" s="57"/>
      <c r="G1449" s="9"/>
      <c r="H1449" s="9"/>
    </row>
    <row r="1450" spans="1:8" s="2" customFormat="1" ht="56.45" customHeight="1">
      <c r="A1450" s="57"/>
      <c r="G1450" s="9"/>
      <c r="H1450" s="9"/>
    </row>
    <row r="1451" spans="1:8" s="2" customFormat="1" ht="56.45" customHeight="1">
      <c r="A1451" s="57"/>
      <c r="G1451" s="9"/>
      <c r="H1451" s="9"/>
    </row>
    <row r="1452" spans="1:8" s="2" customFormat="1" ht="56.45" customHeight="1">
      <c r="A1452" s="57"/>
      <c r="G1452" s="9"/>
      <c r="H1452" s="9"/>
    </row>
    <row r="1453" spans="1:8" s="2" customFormat="1" ht="56.45" customHeight="1">
      <c r="A1453" s="57"/>
      <c r="G1453" s="9"/>
      <c r="H1453" s="9"/>
    </row>
    <row r="1454" spans="1:8" s="2" customFormat="1" ht="56.45" customHeight="1">
      <c r="A1454" s="57"/>
      <c r="G1454" s="9"/>
      <c r="H1454" s="9"/>
    </row>
    <row r="1455" spans="1:8" s="2" customFormat="1" ht="56.45" customHeight="1">
      <c r="A1455" s="57"/>
      <c r="G1455" s="9"/>
      <c r="H1455" s="9"/>
    </row>
    <row r="1456" spans="1:8" s="2" customFormat="1" ht="56.45" customHeight="1">
      <c r="A1456" s="57"/>
      <c r="G1456" s="9"/>
      <c r="H1456" s="9"/>
    </row>
    <row r="1457" spans="1:8" s="2" customFormat="1" ht="56.45" customHeight="1">
      <c r="A1457" s="57"/>
      <c r="G1457" s="9"/>
      <c r="H1457" s="9"/>
    </row>
    <row r="1458" spans="1:8" s="2" customFormat="1" ht="56.45" customHeight="1">
      <c r="A1458" s="57"/>
      <c r="G1458" s="9"/>
      <c r="H1458" s="9"/>
    </row>
    <row r="1459" spans="1:8" s="2" customFormat="1" ht="56.45" customHeight="1">
      <c r="A1459" s="57"/>
      <c r="G1459" s="9"/>
      <c r="H1459" s="9"/>
    </row>
    <row r="1460" spans="1:8" s="2" customFormat="1" ht="56.45" customHeight="1">
      <c r="A1460" s="57"/>
      <c r="G1460" s="9"/>
      <c r="H1460" s="9"/>
    </row>
    <row r="1461" spans="1:8" s="2" customFormat="1" ht="56.45" customHeight="1">
      <c r="A1461" s="57"/>
      <c r="G1461" s="9"/>
      <c r="H1461" s="9"/>
    </row>
    <row r="1462" spans="1:8" s="2" customFormat="1" ht="56.45" customHeight="1">
      <c r="A1462" s="57"/>
      <c r="G1462" s="9"/>
      <c r="H1462" s="9"/>
    </row>
    <row r="1463" spans="1:8" s="2" customFormat="1" ht="56.45" customHeight="1">
      <c r="A1463" s="57"/>
      <c r="G1463" s="9"/>
      <c r="H1463" s="9"/>
    </row>
    <row r="1464" spans="1:8" s="2" customFormat="1" ht="56.45" customHeight="1">
      <c r="A1464" s="57"/>
      <c r="G1464" s="9"/>
      <c r="H1464" s="9"/>
    </row>
    <row r="1465" spans="1:8" s="2" customFormat="1" ht="56.45" customHeight="1">
      <c r="A1465" s="57"/>
      <c r="G1465" s="9"/>
      <c r="H1465" s="9"/>
    </row>
    <row r="1466" spans="1:8" s="2" customFormat="1" ht="56.45" customHeight="1">
      <c r="A1466" s="57"/>
      <c r="G1466" s="9"/>
      <c r="H1466" s="9"/>
    </row>
    <row r="1467" spans="1:8" s="2" customFormat="1" ht="56.45" customHeight="1">
      <c r="A1467" s="57"/>
      <c r="G1467" s="9"/>
      <c r="H1467" s="9"/>
    </row>
    <row r="1468" spans="1:8" s="2" customFormat="1" ht="56.45" customHeight="1">
      <c r="A1468" s="57"/>
      <c r="G1468" s="9"/>
      <c r="H1468" s="9"/>
    </row>
    <row r="1469" spans="1:8" s="2" customFormat="1" ht="56.45" customHeight="1">
      <c r="A1469" s="57"/>
      <c r="G1469" s="9"/>
      <c r="H1469" s="9"/>
    </row>
    <row r="1470" spans="1:8" s="2" customFormat="1" ht="56.45" customHeight="1">
      <c r="A1470" s="57"/>
      <c r="G1470" s="9"/>
      <c r="H1470" s="9"/>
    </row>
    <row r="1471" spans="1:8" s="2" customFormat="1" ht="56.45" customHeight="1">
      <c r="A1471" s="57"/>
      <c r="G1471" s="9"/>
      <c r="H1471" s="9"/>
    </row>
    <row r="1472" spans="1:8" s="2" customFormat="1" ht="56.45" customHeight="1">
      <c r="A1472" s="57"/>
      <c r="G1472" s="9"/>
      <c r="H1472" s="9"/>
    </row>
    <row r="1473" spans="1:8" s="2" customFormat="1" ht="56.45" customHeight="1">
      <c r="A1473" s="57"/>
      <c r="G1473" s="9"/>
      <c r="H1473" s="9"/>
    </row>
    <row r="1474" spans="1:8" s="2" customFormat="1" ht="56.45" customHeight="1">
      <c r="A1474" s="57"/>
      <c r="G1474" s="9"/>
      <c r="H1474" s="9"/>
    </row>
    <row r="1475" spans="1:8" s="2" customFormat="1" ht="56.45" customHeight="1">
      <c r="A1475" s="57"/>
      <c r="G1475" s="9"/>
      <c r="H1475" s="9"/>
    </row>
    <row r="1476" spans="1:8" s="2" customFormat="1" ht="56.45" customHeight="1">
      <c r="A1476" s="57"/>
      <c r="G1476" s="9"/>
      <c r="H1476" s="9"/>
    </row>
    <row r="1477" spans="1:8" s="2" customFormat="1" ht="56.45" customHeight="1">
      <c r="A1477" s="57"/>
      <c r="G1477" s="9"/>
      <c r="H1477" s="9"/>
    </row>
    <row r="1478" spans="1:8" s="2" customFormat="1" ht="56.45" customHeight="1">
      <c r="A1478" s="57"/>
      <c r="G1478" s="9"/>
      <c r="H1478" s="9"/>
    </row>
    <row r="1479" spans="1:8" s="2" customFormat="1" ht="56.45" customHeight="1">
      <c r="A1479" s="57"/>
      <c r="G1479" s="9"/>
      <c r="H1479" s="9"/>
    </row>
    <row r="1480" spans="1:8" s="2" customFormat="1" ht="56.45" customHeight="1">
      <c r="A1480" s="57"/>
      <c r="G1480" s="9"/>
      <c r="H1480" s="9"/>
    </row>
    <row r="1481" spans="1:8" s="2" customFormat="1" ht="56.45" customHeight="1">
      <c r="A1481" s="57"/>
      <c r="G1481" s="9"/>
      <c r="H1481" s="9"/>
    </row>
    <row r="1482" spans="1:8" s="2" customFormat="1" ht="56.45" customHeight="1">
      <c r="A1482" s="57"/>
      <c r="G1482" s="9"/>
      <c r="H1482" s="9"/>
    </row>
    <row r="1483" spans="1:8" s="2" customFormat="1" ht="56.45" customHeight="1">
      <c r="A1483" s="57"/>
      <c r="G1483" s="9"/>
      <c r="H1483" s="9"/>
    </row>
    <row r="1484" spans="1:8" s="2" customFormat="1" ht="56.45" customHeight="1">
      <c r="A1484" s="57"/>
      <c r="G1484" s="9"/>
      <c r="H1484" s="9"/>
    </row>
    <row r="1485" spans="1:8" s="2" customFormat="1" ht="56.45" customHeight="1">
      <c r="A1485" s="57"/>
      <c r="G1485" s="9"/>
      <c r="H1485" s="9"/>
    </row>
    <row r="1486" spans="1:8" s="2" customFormat="1" ht="56.45" customHeight="1">
      <c r="A1486" s="57"/>
      <c r="G1486" s="9"/>
      <c r="H1486" s="9"/>
    </row>
    <row r="1487" spans="1:8" s="2" customFormat="1" ht="56.45" customHeight="1">
      <c r="A1487" s="57"/>
      <c r="G1487" s="9"/>
      <c r="H1487" s="9"/>
    </row>
    <row r="1488" spans="1:8" s="2" customFormat="1" ht="56.45" customHeight="1">
      <c r="A1488" s="57"/>
      <c r="G1488" s="9"/>
      <c r="H1488" s="9"/>
    </row>
    <row r="1489" spans="1:8" s="2" customFormat="1" ht="56.45" customHeight="1">
      <c r="A1489" s="57"/>
      <c r="G1489" s="9"/>
      <c r="H1489" s="9"/>
    </row>
    <row r="1490" spans="1:8" s="2" customFormat="1" ht="56.45" customHeight="1">
      <c r="A1490" s="57"/>
      <c r="G1490" s="9"/>
      <c r="H1490" s="9"/>
    </row>
    <row r="1491" spans="1:8" s="2" customFormat="1" ht="56.45" customHeight="1">
      <c r="A1491" s="57"/>
      <c r="G1491" s="9"/>
      <c r="H1491" s="9"/>
    </row>
    <row r="1492" spans="1:8" s="2" customFormat="1" ht="56.45" customHeight="1">
      <c r="A1492" s="57"/>
      <c r="G1492" s="9"/>
      <c r="H1492" s="9"/>
    </row>
    <row r="1493" spans="1:8" s="2" customFormat="1" ht="56.45" customHeight="1">
      <c r="A1493" s="57"/>
      <c r="G1493" s="9"/>
      <c r="H1493" s="9"/>
    </row>
    <row r="1494" spans="1:8" s="2" customFormat="1" ht="56.45" customHeight="1">
      <c r="A1494" s="57"/>
      <c r="G1494" s="9"/>
      <c r="H1494" s="9"/>
    </row>
    <row r="1495" spans="1:8" s="2" customFormat="1" ht="56.45" customHeight="1">
      <c r="A1495" s="57"/>
      <c r="G1495" s="9"/>
      <c r="H1495" s="9"/>
    </row>
    <row r="1496" spans="1:8" s="2" customFormat="1" ht="56.45" customHeight="1">
      <c r="A1496" s="57"/>
      <c r="G1496" s="9"/>
      <c r="H1496" s="9"/>
    </row>
    <row r="1497" spans="1:8" s="2" customFormat="1" ht="56.45" customHeight="1">
      <c r="A1497" s="57"/>
      <c r="G1497" s="9"/>
      <c r="H1497" s="9"/>
    </row>
    <row r="1498" spans="1:8" s="2" customFormat="1" ht="56.45" customHeight="1">
      <c r="A1498" s="57"/>
      <c r="G1498" s="9"/>
      <c r="H1498" s="9"/>
    </row>
    <row r="1499" spans="1:8" s="2" customFormat="1" ht="56.45" customHeight="1">
      <c r="A1499" s="57"/>
      <c r="G1499" s="9"/>
      <c r="H1499" s="9"/>
    </row>
    <row r="1500" spans="1:8" s="2" customFormat="1" ht="56.45" customHeight="1">
      <c r="A1500" s="57"/>
      <c r="G1500" s="9"/>
      <c r="H1500" s="9"/>
    </row>
    <row r="1501" spans="1:8" s="2" customFormat="1" ht="56.45" customHeight="1">
      <c r="A1501" s="57"/>
      <c r="G1501" s="9"/>
      <c r="H1501" s="9"/>
    </row>
    <row r="1502" spans="1:8" s="2" customFormat="1" ht="56.45" customHeight="1">
      <c r="A1502" s="57"/>
      <c r="G1502" s="9"/>
      <c r="H1502" s="9"/>
    </row>
    <row r="1503" spans="1:8" s="2" customFormat="1" ht="56.45" customHeight="1">
      <c r="A1503" s="57"/>
      <c r="G1503" s="9"/>
      <c r="H1503" s="9"/>
    </row>
    <row r="1504" spans="1:8" s="2" customFormat="1" ht="56.45" customHeight="1">
      <c r="A1504" s="57"/>
      <c r="G1504" s="9"/>
      <c r="H1504" s="9"/>
    </row>
    <row r="1505" spans="1:8" s="2" customFormat="1" ht="56.45" customHeight="1">
      <c r="A1505" s="57"/>
      <c r="G1505" s="9"/>
      <c r="H1505" s="9"/>
    </row>
    <row r="1506" spans="1:8" s="2" customFormat="1" ht="56.45" customHeight="1">
      <c r="A1506" s="57"/>
      <c r="G1506" s="9"/>
      <c r="H1506" s="9"/>
    </row>
    <row r="1507" spans="1:8" s="2" customFormat="1" ht="56.45" customHeight="1">
      <c r="A1507" s="57"/>
      <c r="G1507" s="9"/>
      <c r="H1507" s="9"/>
    </row>
    <row r="1508" spans="1:8" s="2" customFormat="1" ht="56.45" customHeight="1">
      <c r="A1508" s="57"/>
      <c r="G1508" s="9"/>
      <c r="H1508" s="9"/>
    </row>
    <row r="1509" spans="1:8" s="2" customFormat="1" ht="56.45" customHeight="1">
      <c r="A1509" s="57"/>
      <c r="G1509" s="9"/>
      <c r="H1509" s="9"/>
    </row>
    <row r="1510" spans="1:8" s="2" customFormat="1" ht="56.45" customHeight="1">
      <c r="A1510" s="57"/>
      <c r="G1510" s="9"/>
      <c r="H1510" s="9"/>
    </row>
    <row r="1511" spans="1:8" s="2" customFormat="1" ht="56.45" customHeight="1">
      <c r="A1511" s="57"/>
      <c r="G1511" s="9"/>
      <c r="H1511" s="9"/>
    </row>
    <row r="1512" spans="1:8" s="2" customFormat="1" ht="56.45" customHeight="1">
      <c r="A1512" s="57"/>
      <c r="G1512" s="9"/>
      <c r="H1512" s="9"/>
    </row>
    <row r="1513" spans="1:8" s="2" customFormat="1" ht="56.45" customHeight="1">
      <c r="A1513" s="57"/>
      <c r="G1513" s="9"/>
      <c r="H1513" s="9"/>
    </row>
    <row r="1514" spans="1:8" s="2" customFormat="1" ht="56.45" customHeight="1">
      <c r="A1514" s="57"/>
      <c r="G1514" s="9"/>
      <c r="H1514" s="9"/>
    </row>
    <row r="1515" spans="1:8" s="2" customFormat="1" ht="56.45" customHeight="1">
      <c r="A1515" s="57"/>
      <c r="G1515" s="9"/>
      <c r="H1515" s="9"/>
    </row>
    <row r="1516" spans="1:8" s="2" customFormat="1" ht="56.45" customHeight="1">
      <c r="A1516" s="57"/>
      <c r="G1516" s="9"/>
      <c r="H1516" s="9"/>
    </row>
    <row r="1517" spans="1:8" s="2" customFormat="1" ht="56.45" customHeight="1">
      <c r="A1517" s="57"/>
      <c r="G1517" s="9"/>
      <c r="H1517" s="9"/>
    </row>
    <row r="1518" spans="1:8" s="2" customFormat="1" ht="56.45" customHeight="1">
      <c r="A1518" s="57"/>
      <c r="G1518" s="9"/>
      <c r="H1518" s="9"/>
    </row>
    <row r="1519" spans="1:8" s="2" customFormat="1" ht="56.45" customHeight="1">
      <c r="A1519" s="57"/>
      <c r="G1519" s="9"/>
      <c r="H1519" s="9"/>
    </row>
    <row r="1520" spans="1:8" s="2" customFormat="1" ht="56.45" customHeight="1">
      <c r="A1520" s="57"/>
      <c r="G1520" s="9"/>
      <c r="H1520" s="9"/>
    </row>
    <row r="1521" spans="1:8" s="2" customFormat="1" ht="56.45" customHeight="1">
      <c r="A1521" s="57"/>
      <c r="G1521" s="9"/>
      <c r="H1521" s="9"/>
    </row>
    <row r="1522" spans="1:8" s="2" customFormat="1" ht="56.45" customHeight="1">
      <c r="A1522" s="57"/>
      <c r="G1522" s="9"/>
      <c r="H1522" s="9"/>
    </row>
    <row r="1523" spans="1:8" s="2" customFormat="1" ht="56.45" customHeight="1">
      <c r="A1523" s="57"/>
      <c r="G1523" s="9"/>
      <c r="H1523" s="9"/>
    </row>
    <row r="1524" spans="1:8" s="2" customFormat="1" ht="56.45" customHeight="1">
      <c r="A1524" s="57"/>
      <c r="G1524" s="9"/>
      <c r="H1524" s="9"/>
    </row>
    <row r="1525" spans="1:8" s="2" customFormat="1" ht="56.45" customHeight="1">
      <c r="A1525" s="57"/>
      <c r="G1525" s="9"/>
      <c r="H1525" s="9"/>
    </row>
    <row r="1526" spans="1:8" s="2" customFormat="1" ht="56.45" customHeight="1">
      <c r="A1526" s="57"/>
      <c r="G1526" s="9"/>
      <c r="H1526" s="9"/>
    </row>
    <row r="1527" spans="1:8" s="2" customFormat="1" ht="56.45" customHeight="1">
      <c r="A1527" s="57"/>
      <c r="G1527" s="9"/>
      <c r="H1527" s="9"/>
    </row>
    <row r="1528" spans="1:8" s="2" customFormat="1" ht="56.45" customHeight="1">
      <c r="A1528" s="57"/>
      <c r="G1528" s="9"/>
      <c r="H1528" s="9"/>
    </row>
    <row r="1529" spans="1:8" s="2" customFormat="1" ht="56.45" customHeight="1">
      <c r="A1529" s="57"/>
      <c r="G1529" s="9"/>
      <c r="H1529" s="9"/>
    </row>
    <row r="1530" spans="1:8" s="2" customFormat="1" ht="56.45" customHeight="1">
      <c r="A1530" s="57"/>
      <c r="G1530" s="9"/>
      <c r="H1530" s="9"/>
    </row>
    <row r="1531" spans="1:8" s="2" customFormat="1" ht="56.45" customHeight="1">
      <c r="A1531" s="57"/>
      <c r="G1531" s="9"/>
      <c r="H1531" s="9"/>
    </row>
    <row r="1532" spans="1:8" s="2" customFormat="1" ht="56.45" customHeight="1">
      <c r="A1532" s="57"/>
      <c r="G1532" s="9"/>
      <c r="H1532" s="9"/>
    </row>
    <row r="1533" spans="1:8" s="2" customFormat="1" ht="56.45" customHeight="1">
      <c r="A1533" s="57"/>
      <c r="G1533" s="9"/>
      <c r="H1533" s="9"/>
    </row>
    <row r="1534" spans="1:8" s="2" customFormat="1" ht="56.45" customHeight="1">
      <c r="A1534" s="57"/>
      <c r="G1534" s="9"/>
      <c r="H1534" s="9"/>
    </row>
    <row r="1535" spans="1:8" s="2" customFormat="1" ht="56.45" customHeight="1">
      <c r="A1535" s="57"/>
      <c r="G1535" s="9"/>
      <c r="H1535" s="9"/>
    </row>
    <row r="1536" spans="1:8" s="2" customFormat="1" ht="56.45" customHeight="1">
      <c r="A1536" s="57"/>
      <c r="G1536" s="9"/>
      <c r="H1536" s="9"/>
    </row>
    <row r="1537" spans="1:8" s="2" customFormat="1" ht="56.45" customHeight="1">
      <c r="A1537" s="57"/>
      <c r="G1537" s="9"/>
      <c r="H1537" s="9"/>
    </row>
    <row r="1538" spans="1:8" s="2" customFormat="1" ht="56.45" customHeight="1">
      <c r="A1538" s="57"/>
      <c r="G1538" s="9"/>
      <c r="H1538" s="9"/>
    </row>
    <row r="1539" spans="1:8" s="2" customFormat="1" ht="56.45" customHeight="1">
      <c r="A1539" s="57"/>
      <c r="G1539" s="9"/>
      <c r="H1539" s="9"/>
    </row>
    <row r="1540" spans="1:8" s="2" customFormat="1" ht="56.45" customHeight="1">
      <c r="A1540" s="57"/>
      <c r="G1540" s="9"/>
      <c r="H1540" s="9"/>
    </row>
    <row r="1541" spans="1:8" s="2" customFormat="1" ht="56.45" customHeight="1">
      <c r="A1541" s="57"/>
      <c r="G1541" s="9"/>
      <c r="H1541" s="9"/>
    </row>
    <row r="1542" spans="1:8" s="2" customFormat="1" ht="56.45" customHeight="1">
      <c r="A1542" s="57"/>
      <c r="G1542" s="9"/>
      <c r="H1542" s="9"/>
    </row>
    <row r="1543" spans="1:8" s="2" customFormat="1" ht="56.45" customHeight="1">
      <c r="A1543" s="57"/>
      <c r="G1543" s="9"/>
      <c r="H1543" s="9"/>
    </row>
    <row r="1544" spans="1:8" s="2" customFormat="1" ht="56.45" customHeight="1">
      <c r="A1544" s="57"/>
      <c r="G1544" s="9"/>
      <c r="H1544" s="9"/>
    </row>
    <row r="1545" spans="1:8" s="2" customFormat="1" ht="56.45" customHeight="1">
      <c r="A1545" s="57"/>
      <c r="G1545" s="9"/>
      <c r="H1545" s="9"/>
    </row>
    <row r="1546" spans="1:8" s="2" customFormat="1" ht="56.45" customHeight="1">
      <c r="A1546" s="57"/>
      <c r="G1546" s="9"/>
      <c r="H1546" s="9"/>
    </row>
    <row r="1547" spans="1:8" s="2" customFormat="1" ht="56.45" customHeight="1">
      <c r="A1547" s="57"/>
      <c r="G1547" s="9"/>
      <c r="H1547" s="9"/>
    </row>
    <row r="1548" spans="1:8" s="2" customFormat="1" ht="56.45" customHeight="1">
      <c r="A1548" s="57"/>
      <c r="G1548" s="9"/>
      <c r="H1548" s="9"/>
    </row>
    <row r="1549" spans="1:8" s="2" customFormat="1" ht="56.45" customHeight="1">
      <c r="A1549" s="57"/>
      <c r="G1549" s="9"/>
      <c r="H1549" s="9"/>
    </row>
    <row r="1550" spans="1:8" s="2" customFormat="1" ht="56.45" customHeight="1">
      <c r="A1550" s="57"/>
      <c r="G1550" s="9"/>
      <c r="H1550" s="9"/>
    </row>
    <row r="1551" spans="1:8" s="2" customFormat="1" ht="56.45" customHeight="1">
      <c r="A1551" s="57"/>
      <c r="G1551" s="9"/>
      <c r="H1551" s="9"/>
    </row>
    <row r="1552" spans="1:8" s="2" customFormat="1" ht="56.45" customHeight="1">
      <c r="A1552" s="57"/>
      <c r="G1552" s="9"/>
      <c r="H1552" s="9"/>
    </row>
    <row r="1553" spans="1:8" s="2" customFormat="1" ht="56.45" customHeight="1">
      <c r="A1553" s="57"/>
      <c r="G1553" s="9"/>
      <c r="H1553" s="9"/>
    </row>
    <row r="1554" spans="1:8" s="2" customFormat="1" ht="56.45" customHeight="1">
      <c r="A1554" s="57"/>
      <c r="G1554" s="9"/>
      <c r="H1554" s="9"/>
    </row>
    <row r="1555" spans="1:8" s="2" customFormat="1" ht="56.45" customHeight="1">
      <c r="A1555" s="57"/>
      <c r="G1555" s="9"/>
      <c r="H1555" s="9"/>
    </row>
    <row r="1556" spans="1:8" s="2" customFormat="1" ht="56.45" customHeight="1">
      <c r="A1556" s="57"/>
      <c r="G1556" s="9"/>
      <c r="H1556" s="9"/>
    </row>
    <row r="1557" spans="1:8" s="2" customFormat="1" ht="56.45" customHeight="1">
      <c r="A1557" s="57"/>
      <c r="G1557" s="9"/>
      <c r="H1557" s="9"/>
    </row>
    <row r="1558" spans="1:8" s="2" customFormat="1" ht="56.45" customHeight="1">
      <c r="A1558" s="57"/>
      <c r="G1558" s="9"/>
      <c r="H1558" s="9"/>
    </row>
    <row r="1559" spans="1:8" s="2" customFormat="1" ht="56.45" customHeight="1">
      <c r="A1559" s="57"/>
      <c r="G1559" s="9"/>
      <c r="H1559" s="9"/>
    </row>
    <row r="1560" spans="1:8" s="2" customFormat="1" ht="56.45" customHeight="1">
      <c r="A1560" s="57"/>
      <c r="G1560" s="9"/>
      <c r="H1560" s="9"/>
    </row>
    <row r="1561" spans="1:8" s="2" customFormat="1" ht="56.45" customHeight="1">
      <c r="A1561" s="57"/>
      <c r="G1561" s="9"/>
      <c r="H1561" s="9"/>
    </row>
    <row r="1562" spans="1:8" s="2" customFormat="1" ht="56.45" customHeight="1">
      <c r="A1562" s="57"/>
      <c r="G1562" s="9"/>
      <c r="H1562" s="9"/>
    </row>
    <row r="1563" spans="1:8" s="2" customFormat="1" ht="56.45" customHeight="1">
      <c r="A1563" s="57"/>
      <c r="G1563" s="9"/>
      <c r="H1563" s="9"/>
    </row>
    <row r="1564" spans="1:8" s="2" customFormat="1" ht="56.45" customHeight="1">
      <c r="A1564" s="57"/>
      <c r="G1564" s="9"/>
      <c r="H1564" s="9"/>
    </row>
    <row r="1565" spans="1:8" s="2" customFormat="1" ht="56.45" customHeight="1">
      <c r="A1565" s="57"/>
      <c r="G1565" s="9"/>
      <c r="H1565" s="9"/>
    </row>
    <row r="1566" spans="1:8" s="2" customFormat="1" ht="56.45" customHeight="1">
      <c r="A1566" s="57"/>
      <c r="G1566" s="9"/>
      <c r="H1566" s="9"/>
    </row>
    <row r="1567" spans="1:8" s="2" customFormat="1" ht="56.45" customHeight="1">
      <c r="A1567" s="57"/>
      <c r="G1567" s="9"/>
      <c r="H1567" s="9"/>
    </row>
    <row r="1568" spans="1:8" s="2" customFormat="1" ht="56.45" customHeight="1">
      <c r="A1568" s="57"/>
      <c r="G1568" s="9"/>
      <c r="H1568" s="9"/>
    </row>
    <row r="1569" spans="1:8" s="2" customFormat="1" ht="56.45" customHeight="1">
      <c r="A1569" s="57"/>
      <c r="G1569" s="9"/>
      <c r="H1569" s="9"/>
    </row>
    <row r="1570" spans="1:8" s="2" customFormat="1" ht="56.45" customHeight="1">
      <c r="A1570" s="57"/>
      <c r="G1570" s="9"/>
      <c r="H1570" s="9"/>
    </row>
    <row r="1571" spans="1:8" s="2" customFormat="1" ht="56.45" customHeight="1">
      <c r="A1571" s="57"/>
      <c r="G1571" s="9"/>
      <c r="H1571" s="9"/>
    </row>
    <row r="1572" spans="1:8" s="2" customFormat="1" ht="56.45" customHeight="1">
      <c r="A1572" s="57"/>
      <c r="G1572" s="9"/>
      <c r="H1572" s="9"/>
    </row>
    <row r="1573" spans="1:8" s="2" customFormat="1" ht="56.45" customHeight="1">
      <c r="A1573" s="57"/>
      <c r="G1573" s="9"/>
      <c r="H1573" s="9"/>
    </row>
    <row r="1574" spans="1:8" s="2" customFormat="1" ht="56.45" customHeight="1">
      <c r="A1574" s="57"/>
      <c r="G1574" s="9"/>
      <c r="H1574" s="9"/>
    </row>
    <row r="1575" spans="1:8" s="2" customFormat="1" ht="56.45" customHeight="1">
      <c r="A1575" s="57"/>
      <c r="G1575" s="9"/>
      <c r="H1575" s="9"/>
    </row>
    <row r="1576" spans="1:8" s="2" customFormat="1" ht="56.45" customHeight="1">
      <c r="A1576" s="57"/>
      <c r="G1576" s="9"/>
      <c r="H1576" s="9"/>
    </row>
    <row r="1577" spans="1:8" s="2" customFormat="1" ht="56.45" customHeight="1">
      <c r="A1577" s="57"/>
      <c r="G1577" s="9"/>
      <c r="H1577" s="9"/>
    </row>
    <row r="1578" spans="1:8" s="2" customFormat="1" ht="56.45" customHeight="1">
      <c r="A1578" s="57"/>
      <c r="G1578" s="9"/>
      <c r="H1578" s="9"/>
    </row>
    <row r="1579" spans="1:8" s="2" customFormat="1" ht="56.45" customHeight="1">
      <c r="A1579" s="57"/>
      <c r="G1579" s="9"/>
      <c r="H1579" s="9"/>
    </row>
    <row r="1580" spans="1:8" s="2" customFormat="1" ht="56.45" customHeight="1">
      <c r="A1580" s="57"/>
      <c r="G1580" s="9"/>
      <c r="H1580" s="9"/>
    </row>
    <row r="1581" spans="1:8" s="2" customFormat="1" ht="56.45" customHeight="1">
      <c r="A1581" s="57"/>
      <c r="G1581" s="9"/>
      <c r="H1581" s="9"/>
    </row>
    <row r="1582" spans="1:8" s="2" customFormat="1" ht="56.45" customHeight="1">
      <c r="A1582" s="57"/>
      <c r="G1582" s="9"/>
      <c r="H1582" s="9"/>
    </row>
    <row r="1583" spans="1:8" s="2" customFormat="1" ht="56.45" customHeight="1">
      <c r="A1583" s="57"/>
      <c r="G1583" s="9"/>
      <c r="H1583" s="9"/>
    </row>
    <row r="1584" spans="1:8" s="2" customFormat="1" ht="56.45" customHeight="1">
      <c r="A1584" s="57"/>
      <c r="G1584" s="9"/>
      <c r="H1584" s="9"/>
    </row>
    <row r="1585" spans="1:8" s="2" customFormat="1" ht="56.45" customHeight="1">
      <c r="A1585" s="57"/>
      <c r="G1585" s="9"/>
      <c r="H1585" s="9"/>
    </row>
    <row r="1586" spans="1:8" s="2" customFormat="1" ht="56.45" customHeight="1">
      <c r="A1586" s="57"/>
      <c r="G1586" s="9"/>
      <c r="H1586" s="9"/>
    </row>
    <row r="1587" spans="1:8" s="2" customFormat="1" ht="56.45" customHeight="1">
      <c r="A1587" s="57"/>
      <c r="G1587" s="9"/>
      <c r="H1587" s="9"/>
    </row>
    <row r="1588" spans="1:8" s="2" customFormat="1" ht="56.45" customHeight="1">
      <c r="A1588" s="57"/>
      <c r="G1588" s="9"/>
      <c r="H1588" s="9"/>
    </row>
    <row r="1589" spans="1:8" s="2" customFormat="1" ht="56.45" customHeight="1">
      <c r="A1589" s="57"/>
      <c r="G1589" s="9"/>
      <c r="H1589" s="9"/>
    </row>
    <row r="1590" spans="1:8" s="2" customFormat="1" ht="56.45" customHeight="1">
      <c r="A1590" s="57"/>
      <c r="G1590" s="9"/>
      <c r="H1590" s="9"/>
    </row>
    <row r="1591" spans="1:8" s="2" customFormat="1" ht="56.45" customHeight="1">
      <c r="A1591" s="57"/>
      <c r="G1591" s="9"/>
      <c r="H1591" s="9"/>
    </row>
    <row r="1592" spans="1:8" s="2" customFormat="1" ht="56.45" customHeight="1">
      <c r="A1592" s="57"/>
      <c r="G1592" s="9"/>
      <c r="H1592" s="9"/>
    </row>
    <row r="1593" spans="1:8" s="2" customFormat="1" ht="56.45" customHeight="1">
      <c r="A1593" s="57"/>
      <c r="G1593" s="9"/>
      <c r="H1593" s="9"/>
    </row>
    <row r="1594" spans="1:8" s="2" customFormat="1" ht="56.45" customHeight="1">
      <c r="A1594" s="57"/>
      <c r="G1594" s="9"/>
      <c r="H1594" s="9"/>
    </row>
    <row r="1595" spans="1:8" s="2" customFormat="1" ht="56.45" customHeight="1">
      <c r="A1595" s="57"/>
      <c r="G1595" s="9"/>
      <c r="H1595" s="9"/>
    </row>
    <row r="1596" spans="1:8" s="2" customFormat="1" ht="56.45" customHeight="1">
      <c r="A1596" s="57"/>
      <c r="G1596" s="9"/>
      <c r="H1596" s="9"/>
    </row>
    <row r="1597" spans="1:8" s="2" customFormat="1" ht="56.45" customHeight="1">
      <c r="A1597" s="57"/>
      <c r="G1597" s="9"/>
      <c r="H1597" s="9"/>
    </row>
    <row r="1598" spans="1:8" s="2" customFormat="1" ht="56.45" customHeight="1">
      <c r="A1598" s="57"/>
      <c r="G1598" s="9"/>
      <c r="H1598" s="9"/>
    </row>
    <row r="1599" spans="1:8" s="2" customFormat="1" ht="56.45" customHeight="1">
      <c r="A1599" s="57"/>
      <c r="G1599" s="9"/>
      <c r="H1599" s="9"/>
    </row>
    <row r="1600" spans="1:8" s="2" customFormat="1" ht="56.45" customHeight="1">
      <c r="A1600" s="57"/>
      <c r="G1600" s="9"/>
      <c r="H1600" s="9"/>
    </row>
    <row r="1601" spans="1:8" s="2" customFormat="1" ht="56.45" customHeight="1">
      <c r="A1601" s="57"/>
      <c r="G1601" s="9"/>
      <c r="H1601" s="9"/>
    </row>
    <row r="1602" spans="1:8" s="2" customFormat="1" ht="56.45" customHeight="1">
      <c r="A1602" s="57"/>
      <c r="G1602" s="9"/>
      <c r="H1602" s="9"/>
    </row>
    <row r="1603" spans="1:8" s="2" customFormat="1" ht="56.45" customHeight="1">
      <c r="A1603" s="57"/>
      <c r="G1603" s="9"/>
      <c r="H1603" s="9"/>
    </row>
    <row r="1604" spans="1:8" s="2" customFormat="1" ht="56.45" customHeight="1">
      <c r="A1604" s="57"/>
      <c r="G1604" s="9"/>
      <c r="H1604" s="9"/>
    </row>
    <row r="1605" spans="1:8" s="2" customFormat="1" ht="56.45" customHeight="1">
      <c r="A1605" s="57"/>
      <c r="G1605" s="9"/>
      <c r="H1605" s="9"/>
    </row>
    <row r="1606" spans="1:8" s="2" customFormat="1" ht="56.45" customHeight="1">
      <c r="A1606" s="57"/>
      <c r="G1606" s="9"/>
      <c r="H1606" s="9"/>
    </row>
    <row r="1607" spans="1:8" s="2" customFormat="1" ht="56.45" customHeight="1">
      <c r="A1607" s="57"/>
      <c r="G1607" s="9"/>
      <c r="H1607" s="9"/>
    </row>
    <row r="1608" spans="1:8" s="2" customFormat="1" ht="56.45" customHeight="1">
      <c r="A1608" s="57"/>
      <c r="G1608" s="9"/>
      <c r="H1608" s="9"/>
    </row>
    <row r="1609" spans="1:8" s="2" customFormat="1" ht="56.45" customHeight="1">
      <c r="A1609" s="57"/>
      <c r="G1609" s="9"/>
      <c r="H1609" s="9"/>
    </row>
    <row r="1610" spans="1:8" s="2" customFormat="1" ht="56.45" customHeight="1">
      <c r="A1610" s="57"/>
      <c r="G1610" s="9"/>
      <c r="H1610" s="9"/>
    </row>
    <row r="1611" spans="1:8" s="2" customFormat="1" ht="56.45" customHeight="1">
      <c r="A1611" s="57"/>
      <c r="G1611" s="9"/>
      <c r="H1611" s="9"/>
    </row>
    <row r="1612" spans="1:8" s="2" customFormat="1" ht="56.45" customHeight="1">
      <c r="A1612" s="57"/>
      <c r="G1612" s="9"/>
      <c r="H1612" s="9"/>
    </row>
    <row r="1613" spans="1:8" s="2" customFormat="1" ht="56.45" customHeight="1">
      <c r="A1613" s="57"/>
      <c r="G1613" s="9"/>
      <c r="H1613" s="9"/>
    </row>
    <row r="1614" spans="1:8" s="2" customFormat="1" ht="56.45" customHeight="1">
      <c r="A1614" s="57"/>
      <c r="G1614" s="9"/>
      <c r="H1614" s="9"/>
    </row>
    <row r="1615" spans="1:8" s="2" customFormat="1" ht="56.45" customHeight="1">
      <c r="A1615" s="57"/>
      <c r="G1615" s="9"/>
      <c r="H1615" s="9"/>
    </row>
    <row r="1616" spans="1:8" s="2" customFormat="1" ht="56.45" customHeight="1">
      <c r="A1616" s="57"/>
      <c r="G1616" s="9"/>
      <c r="H1616" s="9"/>
    </row>
    <row r="1617" spans="1:8" s="2" customFormat="1" ht="56.45" customHeight="1">
      <c r="A1617" s="57"/>
      <c r="G1617" s="9"/>
      <c r="H1617" s="9"/>
    </row>
    <row r="1618" spans="1:8" s="2" customFormat="1" ht="56.45" customHeight="1">
      <c r="A1618" s="57"/>
      <c r="G1618" s="9"/>
      <c r="H1618" s="9"/>
    </row>
    <row r="1619" spans="1:8" s="2" customFormat="1" ht="56.45" customHeight="1">
      <c r="A1619" s="57"/>
      <c r="G1619" s="9"/>
      <c r="H1619" s="9"/>
    </row>
    <row r="1620" spans="1:8" s="2" customFormat="1" ht="56.45" customHeight="1">
      <c r="A1620" s="57"/>
      <c r="G1620" s="9"/>
      <c r="H1620" s="9"/>
    </row>
    <row r="1621" spans="1:8" s="2" customFormat="1" ht="56.45" customHeight="1">
      <c r="A1621" s="57"/>
      <c r="G1621" s="9"/>
      <c r="H1621" s="9"/>
    </row>
    <row r="1622" spans="1:8" s="2" customFormat="1" ht="56.45" customHeight="1">
      <c r="A1622" s="57"/>
      <c r="G1622" s="9"/>
      <c r="H1622" s="9"/>
    </row>
    <row r="1623" spans="1:8" s="2" customFormat="1" ht="56.45" customHeight="1">
      <c r="A1623" s="57"/>
      <c r="G1623" s="9"/>
      <c r="H1623" s="9"/>
    </row>
    <row r="1624" spans="1:8" s="2" customFormat="1" ht="56.45" customHeight="1">
      <c r="A1624" s="57"/>
      <c r="G1624" s="9"/>
      <c r="H1624" s="9"/>
    </row>
    <row r="1625" spans="1:8" s="2" customFormat="1" ht="56.45" customHeight="1">
      <c r="A1625" s="57"/>
      <c r="G1625" s="9"/>
      <c r="H1625" s="9"/>
    </row>
    <row r="1626" spans="1:8" s="2" customFormat="1" ht="56.45" customHeight="1">
      <c r="A1626" s="57"/>
      <c r="G1626" s="9"/>
      <c r="H1626" s="9"/>
    </row>
    <row r="1627" spans="1:8" s="2" customFormat="1" ht="56.45" customHeight="1">
      <c r="A1627" s="57"/>
      <c r="G1627" s="9"/>
      <c r="H1627" s="9"/>
    </row>
    <row r="1628" spans="1:8" s="2" customFormat="1" ht="56.45" customHeight="1">
      <c r="A1628" s="57"/>
      <c r="G1628" s="9"/>
      <c r="H1628" s="9"/>
    </row>
    <row r="1629" spans="1:8" s="2" customFormat="1" ht="56.45" customHeight="1">
      <c r="A1629" s="57"/>
      <c r="G1629" s="9"/>
      <c r="H1629" s="9"/>
    </row>
    <row r="1630" spans="1:8" s="2" customFormat="1" ht="56.45" customHeight="1">
      <c r="A1630" s="57"/>
      <c r="G1630" s="9"/>
      <c r="H1630" s="9"/>
    </row>
    <row r="1631" spans="1:8" s="2" customFormat="1" ht="56.45" customHeight="1">
      <c r="A1631" s="57"/>
      <c r="G1631" s="9"/>
      <c r="H1631" s="9"/>
    </row>
    <row r="1632" spans="1:8" s="2" customFormat="1" ht="56.45" customHeight="1">
      <c r="A1632" s="57"/>
      <c r="G1632" s="9"/>
      <c r="H1632" s="9"/>
    </row>
    <row r="1633" spans="1:8" s="2" customFormat="1" ht="56.45" customHeight="1">
      <c r="A1633" s="57"/>
      <c r="G1633" s="9"/>
      <c r="H1633" s="9"/>
    </row>
    <row r="1634" spans="1:8" s="2" customFormat="1" ht="56.45" customHeight="1">
      <c r="A1634" s="57"/>
      <c r="G1634" s="9"/>
      <c r="H1634" s="9"/>
    </row>
    <row r="1635" spans="1:8" s="2" customFormat="1" ht="56.45" customHeight="1">
      <c r="A1635" s="57"/>
      <c r="G1635" s="9"/>
      <c r="H1635" s="9"/>
    </row>
    <row r="1636" spans="1:8" s="2" customFormat="1" ht="56.45" customHeight="1">
      <c r="A1636" s="57"/>
      <c r="G1636" s="9"/>
      <c r="H1636" s="9"/>
    </row>
    <row r="1637" spans="1:8" s="2" customFormat="1" ht="56.45" customHeight="1">
      <c r="A1637" s="57"/>
      <c r="G1637" s="9"/>
      <c r="H1637" s="9"/>
    </row>
    <row r="1638" spans="1:8" s="2" customFormat="1" ht="56.45" customHeight="1">
      <c r="A1638" s="57"/>
      <c r="G1638" s="9"/>
      <c r="H1638" s="9"/>
    </row>
    <row r="1639" spans="1:8" s="2" customFormat="1" ht="56.45" customHeight="1">
      <c r="A1639" s="57"/>
      <c r="G1639" s="9"/>
      <c r="H1639" s="9"/>
    </row>
    <row r="1640" spans="1:8" s="2" customFormat="1" ht="56.45" customHeight="1">
      <c r="A1640" s="57"/>
      <c r="G1640" s="9"/>
      <c r="H1640" s="9"/>
    </row>
    <row r="1641" spans="1:8" s="2" customFormat="1" ht="56.45" customHeight="1">
      <c r="A1641" s="57"/>
      <c r="G1641" s="9"/>
      <c r="H1641" s="9"/>
    </row>
    <row r="1642" spans="1:8" s="2" customFormat="1" ht="56.45" customHeight="1">
      <c r="A1642" s="57"/>
      <c r="G1642" s="9"/>
      <c r="H1642" s="9"/>
    </row>
    <row r="1643" spans="1:8" s="2" customFormat="1" ht="56.45" customHeight="1">
      <c r="A1643" s="57"/>
      <c r="G1643" s="9"/>
      <c r="H1643" s="9"/>
    </row>
    <row r="1644" spans="1:8" s="2" customFormat="1" ht="56.45" customHeight="1">
      <c r="A1644" s="57"/>
      <c r="G1644" s="9"/>
      <c r="H1644" s="9"/>
    </row>
    <row r="1645" spans="1:8" s="2" customFormat="1" ht="56.45" customHeight="1">
      <c r="A1645" s="57"/>
      <c r="G1645" s="9"/>
      <c r="H1645" s="9"/>
    </row>
    <row r="1646" spans="1:8" s="2" customFormat="1" ht="56.45" customHeight="1">
      <c r="A1646" s="57"/>
      <c r="G1646" s="9"/>
      <c r="H1646" s="9"/>
    </row>
    <row r="1647" spans="1:8" s="2" customFormat="1" ht="56.45" customHeight="1">
      <c r="A1647" s="57"/>
      <c r="G1647" s="9"/>
      <c r="H1647" s="9"/>
    </row>
    <row r="1648" spans="1:8" s="2" customFormat="1" ht="56.45" customHeight="1">
      <c r="A1648" s="57"/>
      <c r="G1648" s="9"/>
      <c r="H1648" s="9"/>
    </row>
    <row r="1649" spans="1:8" s="2" customFormat="1" ht="56.45" customHeight="1">
      <c r="A1649" s="57"/>
      <c r="G1649" s="9"/>
      <c r="H1649" s="9"/>
    </row>
    <row r="1650" spans="1:8" s="2" customFormat="1" ht="56.45" customHeight="1">
      <c r="A1650" s="57"/>
      <c r="G1650" s="9"/>
      <c r="H1650" s="9"/>
    </row>
    <row r="1651" spans="1:8" s="2" customFormat="1" ht="56.45" customHeight="1">
      <c r="A1651" s="57"/>
      <c r="G1651" s="9"/>
      <c r="H1651" s="9"/>
    </row>
    <row r="1652" spans="1:8" s="2" customFormat="1" ht="56.45" customHeight="1">
      <c r="A1652" s="57"/>
      <c r="G1652" s="9"/>
      <c r="H1652" s="9"/>
    </row>
    <row r="1653" spans="1:8" s="2" customFormat="1" ht="56.45" customHeight="1">
      <c r="A1653" s="57"/>
      <c r="G1653" s="9"/>
      <c r="H1653" s="9"/>
    </row>
    <row r="1654" spans="1:8" s="2" customFormat="1" ht="56.45" customHeight="1">
      <c r="A1654" s="57"/>
      <c r="G1654" s="9"/>
      <c r="H1654" s="9"/>
    </row>
    <row r="1655" spans="1:8" s="2" customFormat="1" ht="56.45" customHeight="1">
      <c r="A1655" s="57"/>
      <c r="G1655" s="9"/>
      <c r="H1655" s="9"/>
    </row>
    <row r="1656" spans="1:8" s="2" customFormat="1" ht="56.45" customHeight="1">
      <c r="A1656" s="57"/>
      <c r="G1656" s="9"/>
      <c r="H1656" s="9"/>
    </row>
    <row r="1657" spans="1:8" s="2" customFormat="1" ht="56.45" customHeight="1">
      <c r="A1657" s="57"/>
      <c r="G1657" s="9"/>
      <c r="H1657" s="9"/>
    </row>
    <row r="1658" spans="1:8" s="2" customFormat="1" ht="56.45" customHeight="1">
      <c r="A1658" s="57"/>
      <c r="G1658" s="9"/>
      <c r="H1658" s="9"/>
    </row>
    <row r="1659" spans="1:8" s="2" customFormat="1" ht="56.45" customHeight="1">
      <c r="A1659" s="57"/>
      <c r="G1659" s="9"/>
      <c r="H1659" s="9"/>
    </row>
    <row r="1660" spans="1:8" s="2" customFormat="1" ht="56.45" customHeight="1">
      <c r="A1660" s="57"/>
      <c r="G1660" s="9"/>
      <c r="H1660" s="9"/>
    </row>
    <row r="1661" spans="1:8" s="2" customFormat="1" ht="56.45" customHeight="1">
      <c r="A1661" s="57"/>
      <c r="G1661" s="9"/>
      <c r="H1661" s="9"/>
    </row>
    <row r="1662" spans="1:8" s="2" customFormat="1" ht="56.45" customHeight="1">
      <c r="A1662" s="57"/>
      <c r="G1662" s="9"/>
      <c r="H1662" s="9"/>
    </row>
    <row r="1663" spans="1:8" s="2" customFormat="1" ht="56.45" customHeight="1">
      <c r="A1663" s="57"/>
      <c r="G1663" s="9"/>
      <c r="H1663" s="9"/>
    </row>
    <row r="1664" spans="1:8" s="2" customFormat="1" ht="56.45" customHeight="1">
      <c r="A1664" s="57"/>
      <c r="G1664" s="9"/>
      <c r="H1664" s="9"/>
    </row>
    <row r="1665" spans="1:8" s="2" customFormat="1" ht="56.45" customHeight="1">
      <c r="A1665" s="57"/>
      <c r="G1665" s="9"/>
      <c r="H1665" s="9"/>
    </row>
    <row r="1666" spans="1:8" s="2" customFormat="1" ht="56.45" customHeight="1">
      <c r="A1666" s="57"/>
      <c r="G1666" s="9"/>
      <c r="H1666" s="9"/>
    </row>
    <row r="1667" spans="1:8" s="2" customFormat="1" ht="56.45" customHeight="1">
      <c r="A1667" s="57"/>
      <c r="G1667" s="9"/>
      <c r="H1667" s="9"/>
    </row>
    <row r="1668" spans="1:8" s="2" customFormat="1" ht="56.45" customHeight="1">
      <c r="A1668" s="57"/>
      <c r="G1668" s="9"/>
      <c r="H1668" s="9"/>
    </row>
    <row r="1669" spans="1:8" s="2" customFormat="1" ht="56.45" customHeight="1">
      <c r="A1669" s="57"/>
      <c r="G1669" s="9"/>
      <c r="H1669" s="9"/>
    </row>
    <row r="1670" spans="1:8" s="2" customFormat="1" ht="56.45" customHeight="1">
      <c r="A1670" s="57"/>
      <c r="G1670" s="9"/>
      <c r="H1670" s="9"/>
    </row>
    <row r="1671" spans="1:8" s="2" customFormat="1" ht="56.45" customHeight="1">
      <c r="A1671" s="57"/>
      <c r="G1671" s="9"/>
      <c r="H1671" s="9"/>
    </row>
    <row r="1672" spans="1:8" s="2" customFormat="1" ht="56.45" customHeight="1">
      <c r="A1672" s="57"/>
      <c r="G1672" s="9"/>
      <c r="H1672" s="9"/>
    </row>
    <row r="1673" spans="1:8" s="2" customFormat="1" ht="56.45" customHeight="1">
      <c r="A1673" s="57"/>
      <c r="G1673" s="9"/>
      <c r="H1673" s="9"/>
    </row>
    <row r="1674" spans="1:8" s="2" customFormat="1" ht="56.45" customHeight="1">
      <c r="A1674" s="57"/>
      <c r="G1674" s="9"/>
      <c r="H1674" s="9"/>
    </row>
    <row r="1675" spans="1:8" s="2" customFormat="1" ht="56.45" customHeight="1">
      <c r="A1675" s="57"/>
      <c r="G1675" s="9"/>
      <c r="H1675" s="9"/>
    </row>
    <row r="1676" spans="1:8" s="2" customFormat="1" ht="56.45" customHeight="1">
      <c r="A1676" s="57"/>
      <c r="G1676" s="9"/>
      <c r="H1676" s="9"/>
    </row>
    <row r="1677" spans="1:8" s="2" customFormat="1" ht="56.45" customHeight="1">
      <c r="A1677" s="57"/>
      <c r="G1677" s="9"/>
      <c r="H1677" s="9"/>
    </row>
    <row r="1678" spans="1:8" s="2" customFormat="1" ht="56.45" customHeight="1">
      <c r="A1678" s="57"/>
      <c r="G1678" s="9"/>
      <c r="H1678" s="9"/>
    </row>
    <row r="1679" spans="1:8" s="2" customFormat="1" ht="56.45" customHeight="1">
      <c r="A1679" s="57"/>
      <c r="G1679" s="9"/>
      <c r="H1679" s="9"/>
    </row>
    <row r="1680" spans="1:8" s="2" customFormat="1" ht="56.45" customHeight="1">
      <c r="A1680" s="57"/>
      <c r="G1680" s="9"/>
      <c r="H1680" s="9"/>
    </row>
    <row r="1681" spans="1:8" s="2" customFormat="1" ht="56.45" customHeight="1">
      <c r="A1681" s="57"/>
      <c r="G1681" s="9"/>
      <c r="H1681" s="9"/>
    </row>
    <row r="1682" spans="1:8" s="2" customFormat="1" ht="56.45" customHeight="1">
      <c r="A1682" s="57"/>
      <c r="G1682" s="9"/>
      <c r="H1682" s="9"/>
    </row>
    <row r="1683" spans="1:8" s="2" customFormat="1" ht="56.45" customHeight="1">
      <c r="A1683" s="57"/>
      <c r="G1683" s="9"/>
      <c r="H1683" s="9"/>
    </row>
    <row r="1684" spans="1:8" s="2" customFormat="1" ht="56.45" customHeight="1">
      <c r="A1684" s="57"/>
      <c r="G1684" s="9"/>
      <c r="H1684" s="9"/>
    </row>
    <row r="1685" spans="1:8" s="2" customFormat="1" ht="56.45" customHeight="1">
      <c r="A1685" s="57"/>
      <c r="G1685" s="9"/>
      <c r="H1685" s="9"/>
    </row>
    <row r="1686" spans="1:8" s="2" customFormat="1" ht="56.45" customHeight="1">
      <c r="A1686" s="57"/>
      <c r="G1686" s="9"/>
      <c r="H1686" s="9"/>
    </row>
    <row r="1687" spans="1:8" s="2" customFormat="1" ht="56.45" customHeight="1">
      <c r="A1687" s="57"/>
      <c r="G1687" s="9"/>
      <c r="H1687" s="9"/>
    </row>
    <row r="1688" spans="1:8" s="2" customFormat="1" ht="56.45" customHeight="1">
      <c r="A1688" s="57"/>
      <c r="G1688" s="9"/>
      <c r="H1688" s="9"/>
    </row>
    <row r="1689" spans="1:8" s="2" customFormat="1" ht="56.45" customHeight="1">
      <c r="A1689" s="57"/>
      <c r="G1689" s="9"/>
      <c r="H1689" s="9"/>
    </row>
    <row r="1690" spans="1:8" s="2" customFormat="1" ht="56.45" customHeight="1">
      <c r="A1690" s="57"/>
      <c r="G1690" s="9"/>
      <c r="H1690" s="9"/>
    </row>
    <row r="1691" spans="1:8" s="2" customFormat="1" ht="56.45" customHeight="1">
      <c r="A1691" s="57"/>
      <c r="G1691" s="9"/>
      <c r="H1691" s="9"/>
    </row>
    <row r="1692" spans="1:8" s="2" customFormat="1" ht="56.45" customHeight="1">
      <c r="A1692" s="57"/>
      <c r="G1692" s="9"/>
      <c r="H1692" s="9"/>
    </row>
    <row r="1693" spans="1:8" s="2" customFormat="1" ht="56.45" customHeight="1">
      <c r="A1693" s="57"/>
      <c r="G1693" s="9"/>
      <c r="H1693" s="9"/>
    </row>
    <row r="1694" spans="1:8" s="2" customFormat="1" ht="56.45" customHeight="1">
      <c r="A1694" s="57"/>
      <c r="G1694" s="9"/>
      <c r="H1694" s="9"/>
    </row>
    <row r="1695" spans="1:8" s="2" customFormat="1" ht="56.45" customHeight="1">
      <c r="A1695" s="57"/>
      <c r="G1695" s="9"/>
      <c r="H1695" s="9"/>
    </row>
    <row r="1696" spans="1:8" s="2" customFormat="1" ht="56.45" customHeight="1">
      <c r="A1696" s="57"/>
      <c r="G1696" s="9"/>
      <c r="H1696" s="9"/>
    </row>
    <row r="1697" spans="1:8" s="2" customFormat="1" ht="56.45" customHeight="1">
      <c r="A1697" s="57"/>
      <c r="G1697" s="9"/>
      <c r="H1697" s="9"/>
    </row>
    <row r="1698" spans="1:8" s="2" customFormat="1" ht="56.45" customHeight="1">
      <c r="A1698" s="57"/>
      <c r="G1698" s="9"/>
      <c r="H1698" s="9"/>
    </row>
    <row r="1699" spans="1:8" s="2" customFormat="1" ht="56.45" customHeight="1">
      <c r="A1699" s="57"/>
      <c r="G1699" s="9"/>
      <c r="H1699" s="9"/>
    </row>
    <row r="1700" spans="1:8" s="2" customFormat="1" ht="56.45" customHeight="1">
      <c r="A1700" s="57"/>
      <c r="G1700" s="9"/>
      <c r="H1700" s="9"/>
    </row>
    <row r="1701" spans="1:8" s="2" customFormat="1" ht="56.45" customHeight="1">
      <c r="A1701" s="57"/>
      <c r="G1701" s="9"/>
      <c r="H1701" s="9"/>
    </row>
    <row r="1702" spans="1:8" s="2" customFormat="1" ht="56.45" customHeight="1">
      <c r="A1702" s="57"/>
      <c r="G1702" s="9"/>
      <c r="H1702" s="9"/>
    </row>
    <row r="1703" spans="1:8" s="2" customFormat="1" ht="56.45" customHeight="1">
      <c r="A1703" s="57"/>
      <c r="G1703" s="9"/>
      <c r="H1703" s="9"/>
    </row>
    <row r="1704" spans="1:8" s="2" customFormat="1" ht="56.45" customHeight="1">
      <c r="A1704" s="57"/>
      <c r="G1704" s="9"/>
      <c r="H1704" s="9"/>
    </row>
    <row r="1705" spans="1:8" s="2" customFormat="1" ht="56.45" customHeight="1">
      <c r="A1705" s="57"/>
      <c r="G1705" s="9"/>
      <c r="H1705" s="9"/>
    </row>
    <row r="1706" spans="1:8" s="2" customFormat="1" ht="56.45" customHeight="1">
      <c r="A1706" s="57"/>
      <c r="G1706" s="9"/>
      <c r="H1706" s="9"/>
    </row>
    <row r="1707" spans="1:8" s="2" customFormat="1" ht="56.45" customHeight="1">
      <c r="A1707" s="57"/>
      <c r="G1707" s="9"/>
      <c r="H1707" s="9"/>
    </row>
    <row r="1708" spans="1:8" s="2" customFormat="1" ht="56.45" customHeight="1">
      <c r="A1708" s="57"/>
      <c r="G1708" s="9"/>
      <c r="H1708" s="9"/>
    </row>
    <row r="1709" spans="1:8" s="2" customFormat="1" ht="56.45" customHeight="1">
      <c r="A1709" s="57"/>
      <c r="G1709" s="9"/>
      <c r="H1709" s="9"/>
    </row>
    <row r="1710" spans="1:8" s="2" customFormat="1" ht="56.45" customHeight="1">
      <c r="A1710" s="57"/>
      <c r="G1710" s="9"/>
      <c r="H1710" s="9"/>
    </row>
    <row r="1711" spans="1:8" s="2" customFormat="1" ht="56.45" customHeight="1">
      <c r="A1711" s="57"/>
      <c r="G1711" s="9"/>
      <c r="H1711" s="9"/>
    </row>
    <row r="1712" spans="1:8" s="2" customFormat="1" ht="56.45" customHeight="1">
      <c r="A1712" s="57"/>
      <c r="G1712" s="9"/>
      <c r="H1712" s="9"/>
    </row>
    <row r="1713" spans="1:8" s="2" customFormat="1" ht="56.45" customHeight="1">
      <c r="A1713" s="57"/>
      <c r="G1713" s="9"/>
      <c r="H1713" s="9"/>
    </row>
    <row r="1714" spans="1:8" s="2" customFormat="1" ht="56.45" customHeight="1">
      <c r="A1714" s="57"/>
      <c r="G1714" s="9"/>
      <c r="H1714" s="9"/>
    </row>
    <row r="1715" spans="1:8" s="2" customFormat="1" ht="56.45" customHeight="1">
      <c r="A1715" s="57"/>
      <c r="G1715" s="9"/>
      <c r="H1715" s="9"/>
    </row>
    <row r="1716" spans="1:8" s="2" customFormat="1" ht="56.45" customHeight="1">
      <c r="A1716" s="57"/>
      <c r="G1716" s="9"/>
      <c r="H1716" s="9"/>
    </row>
    <row r="1717" spans="1:8" s="2" customFormat="1" ht="56.45" customHeight="1">
      <c r="A1717" s="57"/>
      <c r="G1717" s="9"/>
      <c r="H1717" s="9"/>
    </row>
    <row r="1718" spans="1:8" s="2" customFormat="1" ht="56.45" customHeight="1">
      <c r="A1718" s="57"/>
      <c r="G1718" s="9"/>
      <c r="H1718" s="9"/>
    </row>
    <row r="1719" spans="1:8" s="2" customFormat="1" ht="56.45" customHeight="1">
      <c r="A1719" s="57"/>
      <c r="G1719" s="9"/>
      <c r="H1719" s="9"/>
    </row>
    <row r="1720" spans="1:8" s="2" customFormat="1" ht="56.45" customHeight="1">
      <c r="A1720" s="57"/>
      <c r="G1720" s="9"/>
      <c r="H1720" s="9"/>
    </row>
    <row r="1721" spans="1:8" s="2" customFormat="1" ht="56.45" customHeight="1">
      <c r="A1721" s="57"/>
      <c r="G1721" s="9"/>
      <c r="H1721" s="9"/>
    </row>
    <row r="1722" spans="1:8" s="2" customFormat="1" ht="56.45" customHeight="1">
      <c r="A1722" s="57"/>
      <c r="G1722" s="9"/>
      <c r="H1722" s="9"/>
    </row>
    <row r="1723" spans="1:8" s="2" customFormat="1" ht="56.45" customHeight="1">
      <c r="A1723" s="57"/>
      <c r="G1723" s="9"/>
      <c r="H1723" s="9"/>
    </row>
    <row r="1724" spans="1:8" s="2" customFormat="1" ht="56.45" customHeight="1">
      <c r="A1724" s="57"/>
      <c r="G1724" s="9"/>
      <c r="H1724" s="9"/>
    </row>
    <row r="1725" spans="1:8" s="2" customFormat="1" ht="56.45" customHeight="1">
      <c r="A1725" s="57"/>
      <c r="G1725" s="9"/>
      <c r="H1725" s="9"/>
    </row>
    <row r="1726" spans="1:8" s="2" customFormat="1" ht="56.45" customHeight="1">
      <c r="A1726" s="57"/>
      <c r="G1726" s="9"/>
      <c r="H1726" s="9"/>
    </row>
    <row r="1727" spans="1:8" s="2" customFormat="1" ht="56.45" customHeight="1">
      <c r="A1727" s="57"/>
      <c r="G1727" s="9"/>
      <c r="H1727" s="9"/>
    </row>
    <row r="1728" spans="1:8" s="2" customFormat="1" ht="56.45" customHeight="1">
      <c r="A1728" s="57"/>
      <c r="G1728" s="9"/>
      <c r="H1728" s="9"/>
    </row>
    <row r="1729" spans="1:8" s="2" customFormat="1" ht="56.45" customHeight="1">
      <c r="A1729" s="57"/>
      <c r="G1729" s="9"/>
      <c r="H1729" s="9"/>
    </row>
    <row r="1730" spans="1:8" s="2" customFormat="1" ht="56.45" customHeight="1">
      <c r="A1730" s="57"/>
      <c r="G1730" s="9"/>
      <c r="H1730" s="9"/>
    </row>
    <row r="1731" spans="1:8" s="2" customFormat="1" ht="56.45" customHeight="1">
      <c r="A1731" s="57"/>
      <c r="G1731" s="9"/>
      <c r="H1731" s="9"/>
    </row>
    <row r="1732" spans="1:8" s="2" customFormat="1" ht="56.45" customHeight="1">
      <c r="A1732" s="57"/>
      <c r="G1732" s="9"/>
      <c r="H1732" s="9"/>
    </row>
    <row r="1733" spans="1:8" s="2" customFormat="1" ht="56.45" customHeight="1">
      <c r="A1733" s="57"/>
      <c r="G1733" s="9"/>
      <c r="H1733" s="9"/>
    </row>
    <row r="1734" spans="1:8" s="2" customFormat="1" ht="56.45" customHeight="1">
      <c r="A1734" s="57"/>
      <c r="G1734" s="9"/>
      <c r="H1734" s="9"/>
    </row>
    <row r="1735" spans="1:8" s="2" customFormat="1" ht="56.45" customHeight="1">
      <c r="A1735" s="57"/>
      <c r="G1735" s="9"/>
      <c r="H1735" s="9"/>
    </row>
    <row r="1736" spans="1:8" s="2" customFormat="1" ht="56.45" customHeight="1">
      <c r="A1736" s="57"/>
      <c r="G1736" s="9"/>
      <c r="H1736" s="9"/>
    </row>
    <row r="1737" spans="1:8" s="2" customFormat="1" ht="56.45" customHeight="1">
      <c r="A1737" s="57"/>
      <c r="G1737" s="9"/>
      <c r="H1737" s="9"/>
    </row>
    <row r="1738" spans="1:8" s="2" customFormat="1" ht="56.45" customHeight="1">
      <c r="A1738" s="57"/>
      <c r="G1738" s="9"/>
      <c r="H1738" s="9"/>
    </row>
    <row r="1739" spans="1:8" s="2" customFormat="1" ht="56.45" customHeight="1">
      <c r="A1739" s="57"/>
      <c r="G1739" s="9"/>
      <c r="H1739" s="9"/>
    </row>
    <row r="1740" spans="1:8" s="2" customFormat="1" ht="56.45" customHeight="1">
      <c r="A1740" s="57"/>
      <c r="G1740" s="9"/>
      <c r="H1740" s="9"/>
    </row>
    <row r="1741" spans="1:8" s="2" customFormat="1" ht="56.45" customHeight="1">
      <c r="A1741" s="57"/>
      <c r="G1741" s="9"/>
      <c r="H1741" s="9"/>
    </row>
    <row r="1742" spans="1:8" s="2" customFormat="1" ht="56.45" customHeight="1">
      <c r="A1742" s="57"/>
      <c r="G1742" s="9"/>
      <c r="H1742" s="9"/>
    </row>
    <row r="1743" spans="1:8" s="2" customFormat="1" ht="56.45" customHeight="1">
      <c r="A1743" s="57"/>
      <c r="G1743" s="9"/>
      <c r="H1743" s="9"/>
    </row>
    <row r="1744" spans="1:8" s="2" customFormat="1" ht="56.45" customHeight="1">
      <c r="A1744" s="57"/>
      <c r="G1744" s="9"/>
      <c r="H1744" s="9"/>
    </row>
    <row r="1745" spans="1:8" s="2" customFormat="1" ht="56.45" customHeight="1">
      <c r="A1745" s="57"/>
      <c r="G1745" s="9"/>
      <c r="H1745" s="9"/>
    </row>
    <row r="1746" spans="1:8" s="2" customFormat="1" ht="56.45" customHeight="1">
      <c r="A1746" s="57"/>
      <c r="G1746" s="9"/>
      <c r="H1746" s="9"/>
    </row>
    <row r="1747" spans="1:8" s="2" customFormat="1" ht="56.45" customHeight="1">
      <c r="A1747" s="57"/>
      <c r="G1747" s="9"/>
      <c r="H1747" s="9"/>
    </row>
    <row r="1748" spans="1:8" s="2" customFormat="1" ht="56.45" customHeight="1">
      <c r="A1748" s="57"/>
      <c r="G1748" s="9"/>
      <c r="H1748" s="9"/>
    </row>
    <row r="1749" spans="1:8" s="2" customFormat="1" ht="56.45" customHeight="1">
      <c r="A1749" s="57"/>
      <c r="G1749" s="9"/>
      <c r="H1749" s="9"/>
    </row>
    <row r="1750" spans="1:8" s="2" customFormat="1" ht="56.45" customHeight="1">
      <c r="A1750" s="57"/>
      <c r="G1750" s="9"/>
      <c r="H1750" s="9"/>
    </row>
    <row r="1751" spans="1:8" s="2" customFormat="1" ht="56.45" customHeight="1">
      <c r="A1751" s="57"/>
      <c r="G1751" s="9"/>
      <c r="H1751" s="9"/>
    </row>
    <row r="1752" spans="1:8" s="2" customFormat="1" ht="56.45" customHeight="1">
      <c r="A1752" s="57"/>
      <c r="G1752" s="9"/>
      <c r="H1752" s="9"/>
    </row>
    <row r="1753" spans="1:8" s="2" customFormat="1" ht="56.45" customHeight="1">
      <c r="A1753" s="57"/>
      <c r="G1753" s="9"/>
      <c r="H1753" s="9"/>
    </row>
    <row r="1754" spans="1:8" s="2" customFormat="1" ht="56.45" customHeight="1">
      <c r="A1754" s="57"/>
      <c r="G1754" s="9"/>
      <c r="H1754" s="9"/>
    </row>
    <row r="1755" spans="1:8" s="2" customFormat="1" ht="56.45" customHeight="1">
      <c r="A1755" s="57"/>
      <c r="G1755" s="9"/>
      <c r="H1755" s="9"/>
    </row>
    <row r="1756" spans="1:8" s="2" customFormat="1" ht="56.45" customHeight="1">
      <c r="A1756" s="57"/>
      <c r="G1756" s="9"/>
      <c r="H1756" s="9"/>
    </row>
    <row r="1757" spans="1:8" s="2" customFormat="1" ht="56.45" customHeight="1">
      <c r="A1757" s="57"/>
      <c r="G1757" s="9"/>
      <c r="H1757" s="9"/>
    </row>
    <row r="1758" spans="1:8" s="2" customFormat="1" ht="56.45" customHeight="1">
      <c r="A1758" s="57"/>
      <c r="G1758" s="9"/>
      <c r="H1758" s="9"/>
    </row>
    <row r="1759" spans="1:8" s="2" customFormat="1" ht="56.45" customHeight="1">
      <c r="A1759" s="57"/>
      <c r="G1759" s="9"/>
      <c r="H1759" s="9"/>
    </row>
    <row r="1760" spans="1:8" s="2" customFormat="1" ht="56.45" customHeight="1">
      <c r="A1760" s="57"/>
      <c r="G1760" s="9"/>
      <c r="H1760" s="9"/>
    </row>
    <row r="1761" spans="1:8" s="2" customFormat="1" ht="56.45" customHeight="1">
      <c r="A1761" s="57"/>
      <c r="G1761" s="9"/>
      <c r="H1761" s="9"/>
    </row>
    <row r="1762" spans="1:8" s="2" customFormat="1" ht="56.45" customHeight="1">
      <c r="A1762" s="57"/>
      <c r="G1762" s="9"/>
      <c r="H1762" s="9"/>
    </row>
    <row r="1763" spans="1:8" s="2" customFormat="1" ht="56.45" customHeight="1">
      <c r="A1763" s="57"/>
      <c r="G1763" s="9"/>
      <c r="H1763" s="9"/>
    </row>
    <row r="1764" spans="1:8" s="2" customFormat="1" ht="56.45" customHeight="1">
      <c r="A1764" s="57"/>
      <c r="G1764" s="9"/>
      <c r="H1764" s="9"/>
    </row>
    <row r="1765" spans="1:8" s="2" customFormat="1" ht="56.45" customHeight="1">
      <c r="A1765" s="57"/>
      <c r="G1765" s="9"/>
      <c r="H1765" s="9"/>
    </row>
    <row r="1766" spans="1:8" s="2" customFormat="1" ht="56.45" customHeight="1">
      <c r="A1766" s="57"/>
      <c r="G1766" s="9"/>
      <c r="H1766" s="9"/>
    </row>
    <row r="1767" spans="1:8" s="2" customFormat="1" ht="56.45" customHeight="1">
      <c r="A1767" s="57"/>
      <c r="G1767" s="9"/>
      <c r="H1767" s="9"/>
    </row>
    <row r="1768" spans="1:8" s="2" customFormat="1" ht="56.45" customHeight="1">
      <c r="A1768" s="57"/>
      <c r="G1768" s="9"/>
      <c r="H1768" s="9"/>
    </row>
    <row r="1769" spans="1:8" s="2" customFormat="1" ht="56.45" customHeight="1">
      <c r="A1769" s="57"/>
      <c r="G1769" s="9"/>
      <c r="H1769" s="9"/>
    </row>
    <row r="1770" spans="1:8" s="2" customFormat="1" ht="56.45" customHeight="1">
      <c r="A1770" s="57"/>
      <c r="G1770" s="9"/>
      <c r="H1770" s="9"/>
    </row>
    <row r="1771" spans="1:8" s="2" customFormat="1" ht="56.45" customHeight="1">
      <c r="A1771" s="57"/>
      <c r="G1771" s="9"/>
      <c r="H1771" s="9"/>
    </row>
    <row r="1772" spans="1:8" s="2" customFormat="1" ht="56.45" customHeight="1">
      <c r="A1772" s="57"/>
      <c r="G1772" s="9"/>
      <c r="H1772" s="9"/>
    </row>
    <row r="1773" spans="1:8" s="2" customFormat="1" ht="56.45" customHeight="1">
      <c r="A1773" s="57"/>
      <c r="G1773" s="9"/>
      <c r="H1773" s="9"/>
    </row>
    <row r="1774" spans="1:8" s="2" customFormat="1" ht="56.45" customHeight="1">
      <c r="A1774" s="57"/>
      <c r="G1774" s="9"/>
      <c r="H1774" s="9"/>
    </row>
    <row r="1775" spans="1:8" s="2" customFormat="1" ht="56.45" customHeight="1">
      <c r="A1775" s="57"/>
      <c r="G1775" s="9"/>
      <c r="H1775" s="9"/>
    </row>
    <row r="1776" spans="1:8" s="2" customFormat="1" ht="56.45" customHeight="1">
      <c r="A1776" s="57"/>
      <c r="G1776" s="9"/>
      <c r="H1776" s="9"/>
    </row>
    <row r="1777" spans="1:8" s="2" customFormat="1" ht="56.45" customHeight="1">
      <c r="A1777" s="57"/>
      <c r="G1777" s="9"/>
      <c r="H1777" s="9"/>
    </row>
    <row r="1778" spans="1:8" s="2" customFormat="1" ht="56.45" customHeight="1">
      <c r="A1778" s="57"/>
      <c r="G1778" s="9"/>
      <c r="H1778" s="9"/>
    </row>
    <row r="1779" spans="1:8" s="2" customFormat="1" ht="56.45" customHeight="1">
      <c r="A1779" s="57"/>
      <c r="G1779" s="9"/>
      <c r="H1779" s="9"/>
    </row>
    <row r="1780" spans="1:8" s="2" customFormat="1" ht="56.45" customHeight="1">
      <c r="A1780" s="57"/>
      <c r="G1780" s="9"/>
      <c r="H1780" s="9"/>
    </row>
    <row r="1781" spans="1:8" s="2" customFormat="1" ht="56.45" customHeight="1">
      <c r="A1781" s="57"/>
      <c r="G1781" s="9"/>
      <c r="H1781" s="9"/>
    </row>
    <row r="1782" spans="1:8" s="2" customFormat="1" ht="56.45" customHeight="1">
      <c r="A1782" s="57"/>
      <c r="G1782" s="9"/>
      <c r="H1782" s="9"/>
    </row>
    <row r="1783" spans="1:8" s="2" customFormat="1" ht="56.45" customHeight="1">
      <c r="A1783" s="57"/>
      <c r="G1783" s="9"/>
      <c r="H1783" s="9"/>
    </row>
    <row r="1784" spans="1:8" s="2" customFormat="1" ht="56.45" customHeight="1">
      <c r="A1784" s="57"/>
      <c r="G1784" s="9"/>
      <c r="H1784" s="9"/>
    </row>
    <row r="1785" spans="1:8" s="2" customFormat="1" ht="56.45" customHeight="1">
      <c r="A1785" s="57"/>
      <c r="G1785" s="9"/>
      <c r="H1785" s="9"/>
    </row>
    <row r="1786" spans="1:8" s="2" customFormat="1" ht="56.45" customHeight="1">
      <c r="A1786" s="57"/>
      <c r="G1786" s="9"/>
      <c r="H1786" s="9"/>
    </row>
    <row r="1787" spans="1:8" s="2" customFormat="1" ht="56.45" customHeight="1">
      <c r="A1787" s="57"/>
      <c r="G1787" s="9"/>
      <c r="H1787" s="9"/>
    </row>
    <row r="1788" spans="1:8" s="2" customFormat="1" ht="56.45" customHeight="1">
      <c r="A1788" s="57"/>
      <c r="G1788" s="9"/>
      <c r="H1788" s="9"/>
    </row>
    <row r="1789" spans="1:8" s="2" customFormat="1" ht="56.45" customHeight="1">
      <c r="A1789" s="57"/>
      <c r="G1789" s="9"/>
      <c r="H1789" s="9"/>
    </row>
    <row r="1790" spans="1:8" s="2" customFormat="1" ht="56.45" customHeight="1">
      <c r="A1790" s="57"/>
      <c r="G1790" s="9"/>
      <c r="H1790" s="9"/>
    </row>
    <row r="1791" spans="1:8" s="2" customFormat="1" ht="56.45" customHeight="1">
      <c r="A1791" s="57"/>
      <c r="G1791" s="9"/>
      <c r="H1791" s="9"/>
    </row>
    <row r="1792" spans="1:8" s="2" customFormat="1" ht="56.45" customHeight="1">
      <c r="A1792" s="57"/>
      <c r="G1792" s="9"/>
      <c r="H1792" s="9"/>
    </row>
    <row r="1793" spans="1:8" s="2" customFormat="1" ht="56.45" customHeight="1">
      <c r="A1793" s="57"/>
      <c r="G1793" s="9"/>
      <c r="H1793" s="9"/>
    </row>
    <row r="1794" spans="1:8" s="2" customFormat="1" ht="56.45" customHeight="1">
      <c r="A1794" s="57"/>
      <c r="G1794" s="9"/>
      <c r="H1794" s="9"/>
    </row>
    <row r="1795" spans="1:8" s="2" customFormat="1" ht="56.45" customHeight="1">
      <c r="A1795" s="57"/>
      <c r="G1795" s="9"/>
      <c r="H1795" s="9"/>
    </row>
    <row r="1796" spans="1:8" s="2" customFormat="1" ht="56.45" customHeight="1">
      <c r="A1796" s="57"/>
      <c r="G1796" s="9"/>
      <c r="H1796" s="9"/>
    </row>
    <row r="1797" spans="1:8" s="2" customFormat="1" ht="56.45" customHeight="1">
      <c r="A1797" s="57"/>
      <c r="G1797" s="9"/>
      <c r="H1797" s="9"/>
    </row>
    <row r="1798" spans="1:8" s="2" customFormat="1" ht="56.45" customHeight="1">
      <c r="A1798" s="57"/>
      <c r="G1798" s="9"/>
      <c r="H1798" s="9"/>
    </row>
    <row r="1799" spans="1:8" s="2" customFormat="1" ht="56.45" customHeight="1">
      <c r="A1799" s="57"/>
      <c r="G1799" s="9"/>
      <c r="H1799" s="9"/>
    </row>
    <row r="1800" spans="1:8" s="2" customFormat="1" ht="56.45" customHeight="1">
      <c r="A1800" s="57"/>
      <c r="G1800" s="9"/>
      <c r="H1800" s="9"/>
    </row>
    <row r="1801" spans="1:8" s="2" customFormat="1" ht="56.45" customHeight="1">
      <c r="A1801" s="57"/>
      <c r="G1801" s="9"/>
      <c r="H1801" s="9"/>
    </row>
    <row r="1802" spans="1:8" s="2" customFormat="1" ht="56.45" customHeight="1">
      <c r="A1802" s="57"/>
      <c r="G1802" s="9"/>
      <c r="H1802" s="9"/>
    </row>
    <row r="1803" spans="1:8" s="2" customFormat="1" ht="56.45" customHeight="1">
      <c r="A1803" s="57"/>
      <c r="G1803" s="9"/>
      <c r="H1803" s="9"/>
    </row>
    <row r="1804" spans="1:8" s="2" customFormat="1" ht="56.45" customHeight="1">
      <c r="A1804" s="57"/>
      <c r="G1804" s="9"/>
      <c r="H1804" s="9"/>
    </row>
    <row r="1805" spans="1:8" s="2" customFormat="1" ht="56.45" customHeight="1">
      <c r="A1805" s="57"/>
      <c r="G1805" s="9"/>
      <c r="H1805" s="9"/>
    </row>
    <row r="1806" spans="1:8" s="2" customFormat="1" ht="56.45" customHeight="1">
      <c r="A1806" s="57"/>
      <c r="G1806" s="9"/>
      <c r="H1806" s="9"/>
    </row>
    <row r="1807" spans="1:8" s="2" customFormat="1" ht="56.45" customHeight="1">
      <c r="A1807" s="57"/>
      <c r="G1807" s="9"/>
      <c r="H1807" s="9"/>
    </row>
    <row r="1808" spans="1:8" s="2" customFormat="1" ht="56.45" customHeight="1">
      <c r="A1808" s="57"/>
      <c r="G1808" s="9"/>
      <c r="H1808" s="9"/>
    </row>
    <row r="1809" spans="1:8" s="2" customFormat="1" ht="56.45" customHeight="1">
      <c r="A1809" s="57"/>
      <c r="G1809" s="9"/>
      <c r="H1809" s="9"/>
    </row>
    <row r="1810" spans="1:8" s="2" customFormat="1" ht="56.45" customHeight="1">
      <c r="A1810" s="57"/>
      <c r="G1810" s="9"/>
      <c r="H1810" s="9"/>
    </row>
    <row r="1811" spans="1:8" s="2" customFormat="1" ht="56.45" customHeight="1">
      <c r="A1811" s="57"/>
      <c r="G1811" s="9"/>
      <c r="H1811" s="9"/>
    </row>
    <row r="1812" spans="1:8" s="2" customFormat="1" ht="56.45" customHeight="1">
      <c r="A1812" s="57"/>
      <c r="G1812" s="9"/>
      <c r="H1812" s="9"/>
    </row>
    <row r="1813" spans="1:8" s="2" customFormat="1" ht="56.45" customHeight="1">
      <c r="A1813" s="57"/>
      <c r="G1813" s="9"/>
      <c r="H1813" s="9"/>
    </row>
    <row r="1814" spans="1:8" s="2" customFormat="1" ht="56.45" customHeight="1">
      <c r="A1814" s="57"/>
      <c r="G1814" s="9"/>
      <c r="H1814" s="9"/>
    </row>
    <row r="1815" spans="1:8" s="2" customFormat="1" ht="56.45" customHeight="1">
      <c r="A1815" s="57"/>
      <c r="G1815" s="9"/>
      <c r="H1815" s="9"/>
    </row>
    <row r="1816" spans="1:8" s="2" customFormat="1" ht="56.45" customHeight="1">
      <c r="A1816" s="57"/>
      <c r="G1816" s="9"/>
      <c r="H1816" s="9"/>
    </row>
    <row r="1817" spans="1:8" s="2" customFormat="1" ht="56.45" customHeight="1">
      <c r="A1817" s="57"/>
      <c r="G1817" s="9"/>
      <c r="H1817" s="9"/>
    </row>
    <row r="1818" spans="1:8" s="2" customFormat="1" ht="56.45" customHeight="1">
      <c r="A1818" s="57"/>
      <c r="G1818" s="9"/>
      <c r="H1818" s="9"/>
    </row>
    <row r="1819" spans="1:8" s="2" customFormat="1" ht="56.45" customHeight="1">
      <c r="A1819" s="57"/>
      <c r="G1819" s="9"/>
      <c r="H1819" s="9"/>
    </row>
    <row r="1820" spans="1:8" s="2" customFormat="1" ht="56.45" customHeight="1">
      <c r="A1820" s="57"/>
      <c r="G1820" s="9"/>
      <c r="H1820" s="9"/>
    </row>
    <row r="1821" spans="1:8" s="2" customFormat="1" ht="56.45" customHeight="1">
      <c r="A1821" s="57"/>
      <c r="G1821" s="9"/>
      <c r="H1821" s="9"/>
    </row>
    <row r="1822" spans="1:8" s="2" customFormat="1" ht="56.45" customHeight="1">
      <c r="A1822" s="57"/>
      <c r="G1822" s="9"/>
      <c r="H1822" s="9"/>
    </row>
    <row r="1823" spans="1:8" s="2" customFormat="1" ht="56.45" customHeight="1">
      <c r="A1823" s="57"/>
      <c r="G1823" s="9"/>
      <c r="H1823" s="9"/>
    </row>
    <row r="1824" spans="1:8" s="2" customFormat="1" ht="56.45" customHeight="1">
      <c r="A1824" s="57"/>
      <c r="G1824" s="9"/>
      <c r="H1824" s="9"/>
    </row>
    <row r="1825" spans="1:8" s="2" customFormat="1" ht="56.45" customHeight="1">
      <c r="A1825" s="57"/>
      <c r="G1825" s="9"/>
      <c r="H1825" s="9"/>
    </row>
    <row r="1826" spans="1:8" s="2" customFormat="1" ht="56.45" customHeight="1">
      <c r="A1826" s="57"/>
      <c r="G1826" s="9"/>
      <c r="H1826" s="9"/>
    </row>
    <row r="1827" spans="1:8" s="2" customFormat="1" ht="56.45" customHeight="1">
      <c r="A1827" s="57"/>
      <c r="G1827" s="9"/>
      <c r="H1827" s="9"/>
    </row>
    <row r="1828" spans="1:8" s="2" customFormat="1" ht="56.45" customHeight="1">
      <c r="A1828" s="57"/>
      <c r="G1828" s="9"/>
      <c r="H1828" s="9"/>
    </row>
    <row r="1829" spans="1:8" s="2" customFormat="1" ht="56.45" customHeight="1">
      <c r="A1829" s="57"/>
      <c r="G1829" s="9"/>
      <c r="H1829" s="9"/>
    </row>
    <row r="1830" spans="1:8" s="2" customFormat="1" ht="56.45" customHeight="1">
      <c r="A1830" s="57"/>
      <c r="G1830" s="9"/>
      <c r="H1830" s="9"/>
    </row>
    <row r="1831" spans="1:8" s="2" customFormat="1" ht="56.45" customHeight="1">
      <c r="A1831" s="57"/>
      <c r="G1831" s="9"/>
      <c r="H1831" s="9"/>
    </row>
    <row r="1832" spans="1:8" s="2" customFormat="1" ht="56.45" customHeight="1">
      <c r="A1832" s="57"/>
      <c r="G1832" s="9"/>
      <c r="H1832" s="9"/>
    </row>
    <row r="1833" spans="1:8" s="2" customFormat="1" ht="56.45" customHeight="1">
      <c r="A1833" s="57"/>
      <c r="G1833" s="9"/>
      <c r="H1833" s="9"/>
    </row>
    <row r="1834" spans="1:8" s="2" customFormat="1" ht="56.45" customHeight="1">
      <c r="A1834" s="57"/>
      <c r="G1834" s="9"/>
      <c r="H1834" s="9"/>
    </row>
    <row r="1835" spans="1:8" s="2" customFormat="1" ht="56.45" customHeight="1">
      <c r="A1835" s="57"/>
      <c r="G1835" s="9"/>
      <c r="H1835" s="9"/>
    </row>
    <row r="1836" spans="1:8" s="2" customFormat="1" ht="56.45" customHeight="1">
      <c r="A1836" s="57"/>
      <c r="G1836" s="9"/>
      <c r="H1836" s="9"/>
    </row>
    <row r="1837" spans="1:8" s="2" customFormat="1" ht="56.45" customHeight="1">
      <c r="A1837" s="57"/>
      <c r="G1837" s="9"/>
      <c r="H1837" s="9"/>
    </row>
    <row r="1838" spans="1:8" s="2" customFormat="1" ht="56.45" customHeight="1">
      <c r="A1838" s="57"/>
      <c r="G1838" s="9"/>
      <c r="H1838" s="9"/>
    </row>
    <row r="1839" spans="1:8" s="2" customFormat="1" ht="56.45" customHeight="1">
      <c r="A1839" s="57"/>
      <c r="G1839" s="9"/>
      <c r="H1839" s="9"/>
    </row>
    <row r="1840" spans="1:8" s="2" customFormat="1" ht="56.45" customHeight="1">
      <c r="A1840" s="57"/>
      <c r="G1840" s="9"/>
      <c r="H1840" s="9"/>
    </row>
    <row r="1841" spans="1:8" s="2" customFormat="1" ht="56.45" customHeight="1">
      <c r="A1841" s="57"/>
      <c r="G1841" s="9"/>
      <c r="H1841" s="9"/>
    </row>
    <row r="1842" spans="1:8" s="2" customFormat="1" ht="56.45" customHeight="1">
      <c r="A1842" s="57"/>
      <c r="G1842" s="9"/>
      <c r="H1842" s="9"/>
    </row>
    <row r="1843" spans="1:8" s="2" customFormat="1" ht="56.45" customHeight="1">
      <c r="A1843" s="57"/>
      <c r="G1843" s="9"/>
      <c r="H1843" s="9"/>
    </row>
    <row r="1844" spans="1:8" s="2" customFormat="1" ht="56.45" customHeight="1">
      <c r="A1844" s="57"/>
      <c r="G1844" s="9"/>
      <c r="H1844" s="9"/>
    </row>
    <row r="1845" spans="1:8" s="2" customFormat="1" ht="56.45" customHeight="1">
      <c r="A1845" s="57"/>
      <c r="G1845" s="9"/>
      <c r="H1845" s="9"/>
    </row>
    <row r="1846" spans="1:8" s="2" customFormat="1" ht="56.45" customHeight="1">
      <c r="A1846" s="57"/>
      <c r="G1846" s="9"/>
      <c r="H1846" s="9"/>
    </row>
    <row r="1847" spans="1:8" s="2" customFormat="1" ht="56.45" customHeight="1">
      <c r="A1847" s="57"/>
      <c r="G1847" s="9"/>
      <c r="H1847" s="9"/>
    </row>
    <row r="1848" spans="1:8" s="2" customFormat="1" ht="56.45" customHeight="1">
      <c r="A1848" s="57"/>
      <c r="G1848" s="9"/>
      <c r="H1848" s="9"/>
    </row>
    <row r="1849" spans="1:8" s="2" customFormat="1" ht="56.45" customHeight="1">
      <c r="A1849" s="57"/>
      <c r="G1849" s="9"/>
      <c r="H1849" s="9"/>
    </row>
    <row r="1850" spans="1:8" s="2" customFormat="1" ht="56.45" customHeight="1">
      <c r="A1850" s="57"/>
      <c r="G1850" s="9"/>
      <c r="H1850" s="9"/>
    </row>
    <row r="1851" spans="1:8" s="2" customFormat="1" ht="56.45" customHeight="1">
      <c r="A1851" s="57"/>
      <c r="G1851" s="9"/>
      <c r="H1851" s="9"/>
    </row>
    <row r="1852" spans="1:8" s="2" customFormat="1" ht="56.45" customHeight="1">
      <c r="A1852" s="57"/>
      <c r="G1852" s="9"/>
      <c r="H1852" s="9"/>
    </row>
    <row r="1853" spans="1:8" s="2" customFormat="1" ht="56.45" customHeight="1">
      <c r="A1853" s="57"/>
      <c r="G1853" s="9"/>
      <c r="H1853" s="9"/>
    </row>
    <row r="1854" spans="1:8" s="2" customFormat="1" ht="56.45" customHeight="1">
      <c r="A1854" s="57"/>
      <c r="G1854" s="9"/>
      <c r="H1854" s="9"/>
    </row>
    <row r="1855" spans="1:8" s="2" customFormat="1" ht="56.45" customHeight="1">
      <c r="A1855" s="57"/>
      <c r="G1855" s="9"/>
      <c r="H1855" s="9"/>
    </row>
    <row r="1856" spans="1:8" s="2" customFormat="1" ht="56.45" customHeight="1">
      <c r="A1856" s="57"/>
      <c r="G1856" s="9"/>
      <c r="H1856" s="9"/>
    </row>
    <row r="1857" spans="1:8" s="2" customFormat="1" ht="56.45" customHeight="1">
      <c r="A1857" s="57"/>
      <c r="G1857" s="9"/>
      <c r="H1857" s="9"/>
    </row>
    <row r="1858" spans="1:8" s="2" customFormat="1" ht="56.45" customHeight="1">
      <c r="A1858" s="57"/>
      <c r="G1858" s="9"/>
      <c r="H1858" s="9"/>
    </row>
    <row r="1859" spans="1:8" s="2" customFormat="1" ht="56.45" customHeight="1">
      <c r="A1859" s="57"/>
      <c r="G1859" s="9"/>
      <c r="H1859" s="9"/>
    </row>
    <row r="1860" spans="1:8" s="2" customFormat="1" ht="56.45" customHeight="1">
      <c r="A1860" s="57"/>
      <c r="G1860" s="9"/>
      <c r="H1860" s="9"/>
    </row>
    <row r="1861" spans="1:8" s="2" customFormat="1" ht="56.45" customHeight="1">
      <c r="A1861" s="57"/>
      <c r="G1861" s="9"/>
      <c r="H1861" s="9"/>
    </row>
    <row r="1862" spans="1:8" s="2" customFormat="1" ht="56.45" customHeight="1">
      <c r="A1862" s="57"/>
      <c r="G1862" s="9"/>
      <c r="H1862" s="9"/>
    </row>
    <row r="1863" spans="1:8" s="2" customFormat="1" ht="56.45" customHeight="1">
      <c r="A1863" s="57"/>
      <c r="G1863" s="9"/>
      <c r="H1863" s="9"/>
    </row>
    <row r="1864" spans="1:8" s="2" customFormat="1" ht="56.45" customHeight="1">
      <c r="A1864" s="57"/>
      <c r="G1864" s="9"/>
      <c r="H1864" s="9"/>
    </row>
    <row r="1865" spans="1:8" s="2" customFormat="1" ht="56.45" customHeight="1">
      <c r="A1865" s="57"/>
      <c r="G1865" s="9"/>
      <c r="H1865" s="9"/>
    </row>
    <row r="1866" spans="1:8" s="2" customFormat="1" ht="56.45" customHeight="1">
      <c r="A1866" s="57"/>
      <c r="G1866" s="9"/>
      <c r="H1866" s="9"/>
    </row>
    <row r="1867" spans="1:8" s="2" customFormat="1" ht="56.45" customHeight="1">
      <c r="A1867" s="57"/>
      <c r="G1867" s="9"/>
      <c r="H1867" s="9"/>
    </row>
    <row r="1868" spans="1:8" s="2" customFormat="1" ht="56.45" customHeight="1">
      <c r="A1868" s="57"/>
      <c r="G1868" s="9"/>
      <c r="H1868" s="9"/>
    </row>
    <row r="1869" spans="1:8" s="2" customFormat="1" ht="56.45" customHeight="1">
      <c r="A1869" s="57"/>
      <c r="G1869" s="9"/>
      <c r="H1869" s="9"/>
    </row>
    <row r="1870" spans="1:8" s="2" customFormat="1" ht="56.45" customHeight="1">
      <c r="A1870" s="57"/>
      <c r="G1870" s="9"/>
      <c r="H1870" s="9"/>
    </row>
    <row r="1871" spans="1:8" s="2" customFormat="1" ht="56.45" customHeight="1">
      <c r="A1871" s="57"/>
      <c r="G1871" s="9"/>
      <c r="H1871" s="9"/>
    </row>
    <row r="1872" spans="1:8" s="2" customFormat="1" ht="56.45" customHeight="1">
      <c r="A1872" s="57"/>
      <c r="G1872" s="9"/>
      <c r="H1872" s="9"/>
    </row>
    <row r="1873" spans="1:8" s="2" customFormat="1" ht="56.45" customHeight="1">
      <c r="A1873" s="57"/>
      <c r="G1873" s="9"/>
      <c r="H1873" s="9"/>
    </row>
    <row r="1874" spans="1:8" s="2" customFormat="1" ht="56.45" customHeight="1">
      <c r="A1874" s="57"/>
      <c r="G1874" s="9"/>
      <c r="H1874" s="9"/>
    </row>
    <row r="1875" spans="1:8" s="2" customFormat="1" ht="56.45" customHeight="1">
      <c r="A1875" s="57"/>
      <c r="G1875" s="9"/>
      <c r="H1875" s="9"/>
    </row>
    <row r="1876" spans="1:8" s="2" customFormat="1" ht="56.45" customHeight="1">
      <c r="A1876" s="57"/>
      <c r="G1876" s="9"/>
      <c r="H1876" s="9"/>
    </row>
    <row r="1877" spans="1:8" s="2" customFormat="1" ht="56.45" customHeight="1">
      <c r="A1877" s="57"/>
      <c r="G1877" s="9"/>
      <c r="H1877" s="9"/>
    </row>
    <row r="1878" spans="1:8" s="2" customFormat="1" ht="56.45" customHeight="1">
      <c r="A1878" s="57"/>
      <c r="G1878" s="9"/>
      <c r="H1878" s="9"/>
    </row>
    <row r="1879" spans="1:8" s="2" customFormat="1" ht="56.45" customHeight="1">
      <c r="A1879" s="57"/>
      <c r="G1879" s="9"/>
      <c r="H1879" s="9"/>
    </row>
    <row r="1880" spans="1:8" s="2" customFormat="1" ht="56.45" customHeight="1">
      <c r="A1880" s="57"/>
      <c r="G1880" s="9"/>
      <c r="H1880" s="9"/>
    </row>
    <row r="1881" spans="1:8" s="2" customFormat="1" ht="56.45" customHeight="1">
      <c r="A1881" s="57"/>
      <c r="G1881" s="9"/>
      <c r="H1881" s="9"/>
    </row>
    <row r="1882" spans="1:8" s="2" customFormat="1" ht="56.45" customHeight="1">
      <c r="A1882" s="57"/>
      <c r="G1882" s="9"/>
      <c r="H1882" s="9"/>
    </row>
    <row r="1883" spans="1:8" s="2" customFormat="1" ht="56.45" customHeight="1">
      <c r="A1883" s="57"/>
      <c r="G1883" s="9"/>
      <c r="H1883" s="9"/>
    </row>
    <row r="1884" spans="1:8" s="2" customFormat="1" ht="56.45" customHeight="1">
      <c r="A1884" s="57"/>
      <c r="G1884" s="9"/>
      <c r="H1884" s="9"/>
    </row>
    <row r="1885" spans="1:8" s="2" customFormat="1" ht="56.45" customHeight="1">
      <c r="A1885" s="57"/>
      <c r="G1885" s="9"/>
      <c r="H1885" s="9"/>
    </row>
    <row r="1886" spans="1:8" s="2" customFormat="1" ht="56.45" customHeight="1">
      <c r="A1886" s="57"/>
      <c r="G1886" s="9"/>
      <c r="H1886" s="9"/>
    </row>
    <row r="1887" spans="1:8" s="2" customFormat="1" ht="56.45" customHeight="1">
      <c r="A1887" s="57"/>
      <c r="G1887" s="9"/>
      <c r="H1887" s="9"/>
    </row>
    <row r="1888" spans="1:8" s="2" customFormat="1" ht="56.45" customHeight="1">
      <c r="A1888" s="57"/>
      <c r="G1888" s="9"/>
      <c r="H1888" s="9"/>
    </row>
    <row r="1889" spans="1:8" s="2" customFormat="1" ht="56.45" customHeight="1">
      <c r="A1889" s="57"/>
      <c r="G1889" s="9"/>
      <c r="H1889" s="9"/>
    </row>
    <row r="1890" spans="1:8" s="2" customFormat="1" ht="56.45" customHeight="1">
      <c r="A1890" s="57"/>
      <c r="G1890" s="9"/>
      <c r="H1890" s="9"/>
    </row>
    <row r="1891" spans="1:8" s="2" customFormat="1" ht="56.45" customHeight="1">
      <c r="A1891" s="57"/>
      <c r="G1891" s="9"/>
      <c r="H1891" s="9"/>
    </row>
    <row r="1892" spans="1:8" s="2" customFormat="1" ht="56.45" customHeight="1">
      <c r="A1892" s="57"/>
      <c r="G1892" s="9"/>
      <c r="H1892" s="9"/>
    </row>
    <row r="1893" spans="1:8" s="2" customFormat="1" ht="56.45" customHeight="1">
      <c r="A1893" s="57"/>
      <c r="G1893" s="9"/>
      <c r="H1893" s="9"/>
    </row>
    <row r="1894" spans="1:8" s="2" customFormat="1" ht="56.45" customHeight="1">
      <c r="A1894" s="57"/>
      <c r="G1894" s="9"/>
      <c r="H1894" s="9"/>
    </row>
    <row r="1895" spans="1:8" s="2" customFormat="1" ht="56.45" customHeight="1">
      <c r="A1895" s="57"/>
      <c r="G1895" s="9"/>
      <c r="H1895" s="9"/>
    </row>
    <row r="1896" spans="1:8" s="2" customFormat="1" ht="56.45" customHeight="1">
      <c r="A1896" s="57"/>
      <c r="G1896" s="9"/>
      <c r="H1896" s="9"/>
    </row>
    <row r="1897" spans="1:8" s="2" customFormat="1" ht="56.45" customHeight="1">
      <c r="A1897" s="57"/>
      <c r="G1897" s="9"/>
      <c r="H1897" s="9"/>
    </row>
    <row r="1898" spans="1:8" s="2" customFormat="1" ht="56.45" customHeight="1">
      <c r="A1898" s="57"/>
      <c r="G1898" s="9"/>
      <c r="H1898" s="9"/>
    </row>
    <row r="1899" spans="1:8" s="2" customFormat="1" ht="56.45" customHeight="1">
      <c r="A1899" s="57"/>
      <c r="G1899" s="9"/>
      <c r="H1899" s="9"/>
    </row>
    <row r="1900" spans="1:8" s="2" customFormat="1" ht="56.45" customHeight="1">
      <c r="A1900" s="57"/>
      <c r="G1900" s="9"/>
      <c r="H1900" s="9"/>
    </row>
    <row r="1901" spans="1:8" s="2" customFormat="1" ht="56.45" customHeight="1">
      <c r="A1901" s="57"/>
      <c r="G1901" s="9"/>
      <c r="H1901" s="9"/>
    </row>
    <row r="1902" spans="1:8" s="2" customFormat="1" ht="56.45" customHeight="1">
      <c r="A1902" s="57"/>
      <c r="G1902" s="9"/>
      <c r="H1902" s="9"/>
    </row>
    <row r="1903" spans="1:8" s="2" customFormat="1" ht="56.45" customHeight="1">
      <c r="A1903" s="57"/>
      <c r="G1903" s="9"/>
      <c r="H1903" s="9"/>
    </row>
    <row r="1904" spans="1:8" s="2" customFormat="1" ht="56.45" customHeight="1">
      <c r="A1904" s="57"/>
      <c r="G1904" s="9"/>
      <c r="H1904" s="9"/>
    </row>
    <row r="1905" spans="1:8" s="2" customFormat="1" ht="56.45" customHeight="1">
      <c r="A1905" s="57"/>
      <c r="G1905" s="9"/>
      <c r="H1905" s="9"/>
    </row>
    <row r="1906" spans="1:8" s="2" customFormat="1" ht="56.45" customHeight="1">
      <c r="A1906" s="57"/>
      <c r="G1906" s="9"/>
      <c r="H1906" s="9"/>
    </row>
    <row r="1907" spans="1:8" s="2" customFormat="1" ht="56.45" customHeight="1">
      <c r="A1907" s="57"/>
      <c r="G1907" s="9"/>
      <c r="H1907" s="9"/>
    </row>
    <row r="1908" spans="1:8" s="2" customFormat="1" ht="56.45" customHeight="1">
      <c r="A1908" s="57"/>
      <c r="G1908" s="9"/>
      <c r="H1908" s="9"/>
    </row>
    <row r="1909" spans="1:8" s="2" customFormat="1" ht="56.45" customHeight="1">
      <c r="A1909" s="57"/>
      <c r="G1909" s="9"/>
      <c r="H1909" s="9"/>
    </row>
    <row r="1910" spans="1:8" s="2" customFormat="1" ht="56.45" customHeight="1">
      <c r="A1910" s="57"/>
      <c r="G1910" s="9"/>
      <c r="H1910" s="9"/>
    </row>
    <row r="1911" spans="1:8" s="2" customFormat="1" ht="56.45" customHeight="1">
      <c r="A1911" s="57"/>
      <c r="G1911" s="9"/>
      <c r="H1911" s="9"/>
    </row>
    <row r="1912" spans="1:8" s="2" customFormat="1" ht="56.45" customHeight="1">
      <c r="A1912" s="57"/>
      <c r="G1912" s="9"/>
      <c r="H1912" s="9"/>
    </row>
    <row r="1913" spans="1:8" s="2" customFormat="1" ht="56.45" customHeight="1">
      <c r="A1913" s="57"/>
      <c r="G1913" s="9"/>
      <c r="H1913" s="9"/>
    </row>
    <row r="1914" spans="1:8" s="2" customFormat="1" ht="56.45" customHeight="1">
      <c r="A1914" s="57"/>
      <c r="G1914" s="9"/>
      <c r="H1914" s="9"/>
    </row>
    <row r="1915" spans="1:8" s="2" customFormat="1" ht="56.45" customHeight="1">
      <c r="A1915" s="57"/>
      <c r="G1915" s="9"/>
      <c r="H1915" s="9"/>
    </row>
    <row r="1916" spans="1:8" s="2" customFormat="1" ht="56.45" customHeight="1">
      <c r="A1916" s="57"/>
      <c r="G1916" s="9"/>
      <c r="H1916" s="9"/>
    </row>
    <row r="1917" spans="1:8" s="2" customFormat="1" ht="56.45" customHeight="1">
      <c r="A1917" s="57"/>
      <c r="G1917" s="9"/>
      <c r="H1917" s="9"/>
    </row>
    <row r="1918" spans="1:8" s="2" customFormat="1" ht="56.45" customHeight="1">
      <c r="A1918" s="57"/>
      <c r="G1918" s="9"/>
      <c r="H1918" s="9"/>
    </row>
    <row r="1919" spans="1:8" s="2" customFormat="1" ht="56.45" customHeight="1">
      <c r="A1919" s="57"/>
      <c r="G1919" s="9"/>
      <c r="H1919" s="9"/>
    </row>
    <row r="1920" spans="1:8" s="2" customFormat="1" ht="56.45" customHeight="1">
      <c r="A1920" s="57"/>
      <c r="G1920" s="9"/>
      <c r="H1920" s="9"/>
    </row>
    <row r="1921" spans="1:8" s="2" customFormat="1" ht="56.45" customHeight="1">
      <c r="A1921" s="57"/>
      <c r="G1921" s="9"/>
      <c r="H1921" s="9"/>
    </row>
    <row r="1922" spans="1:8" s="2" customFormat="1" ht="56.45" customHeight="1">
      <c r="A1922" s="57"/>
      <c r="G1922" s="9"/>
      <c r="H1922" s="9"/>
    </row>
    <row r="1923" spans="1:8" s="2" customFormat="1" ht="56.45" customHeight="1">
      <c r="A1923" s="57"/>
      <c r="G1923" s="9"/>
      <c r="H1923" s="9"/>
    </row>
    <row r="1924" spans="1:8" s="2" customFormat="1" ht="56.45" customHeight="1">
      <c r="A1924" s="57"/>
      <c r="G1924" s="9"/>
      <c r="H1924" s="9"/>
    </row>
    <row r="1925" spans="1:8" s="2" customFormat="1" ht="56.45" customHeight="1">
      <c r="A1925" s="57"/>
      <c r="G1925" s="9"/>
      <c r="H1925" s="9"/>
    </row>
    <row r="1926" spans="1:8" s="2" customFormat="1" ht="56.45" customHeight="1">
      <c r="A1926" s="57"/>
      <c r="G1926" s="9"/>
      <c r="H1926" s="9"/>
    </row>
    <row r="1927" spans="1:8" s="2" customFormat="1" ht="56.45" customHeight="1">
      <c r="A1927" s="57"/>
      <c r="G1927" s="9"/>
      <c r="H1927" s="9"/>
    </row>
    <row r="1928" spans="1:8" s="2" customFormat="1" ht="56.45" customHeight="1">
      <c r="A1928" s="57"/>
      <c r="G1928" s="9"/>
      <c r="H1928" s="9"/>
    </row>
    <row r="1929" spans="1:8" s="2" customFormat="1" ht="56.45" customHeight="1">
      <c r="A1929" s="57"/>
      <c r="G1929" s="9"/>
      <c r="H1929" s="9"/>
    </row>
    <row r="1930" spans="1:8" s="2" customFormat="1" ht="56.45" customHeight="1">
      <c r="A1930" s="57"/>
      <c r="G1930" s="9"/>
      <c r="H1930" s="9"/>
    </row>
    <row r="1931" spans="1:8" s="2" customFormat="1" ht="56.45" customHeight="1">
      <c r="A1931" s="57"/>
      <c r="G1931" s="9"/>
      <c r="H1931" s="9"/>
    </row>
    <row r="1932" spans="1:8" s="2" customFormat="1" ht="56.45" customHeight="1">
      <c r="A1932" s="57"/>
      <c r="G1932" s="9"/>
      <c r="H1932" s="9"/>
    </row>
    <row r="1933" spans="1:8" s="2" customFormat="1" ht="56.45" customHeight="1">
      <c r="A1933" s="57"/>
      <c r="G1933" s="9"/>
      <c r="H1933" s="9"/>
    </row>
    <row r="1934" spans="1:8" s="2" customFormat="1" ht="56.45" customHeight="1">
      <c r="A1934" s="57"/>
      <c r="G1934" s="9"/>
      <c r="H1934" s="9"/>
    </row>
    <row r="1935" spans="1:8" s="2" customFormat="1" ht="56.45" customHeight="1">
      <c r="A1935" s="57"/>
      <c r="G1935" s="9"/>
      <c r="H1935" s="9"/>
    </row>
    <row r="1936" spans="1:8" s="2" customFormat="1" ht="56.45" customHeight="1">
      <c r="A1936" s="57"/>
      <c r="G1936" s="9"/>
      <c r="H1936" s="9"/>
    </row>
    <row r="1937" spans="1:8" s="2" customFormat="1" ht="56.45" customHeight="1">
      <c r="A1937" s="57"/>
      <c r="G1937" s="9"/>
      <c r="H1937" s="9"/>
    </row>
    <row r="1938" spans="1:8" s="2" customFormat="1" ht="56.45" customHeight="1">
      <c r="A1938" s="57"/>
      <c r="G1938" s="9"/>
      <c r="H1938" s="9"/>
    </row>
    <row r="1939" spans="1:8" s="2" customFormat="1" ht="56.45" customHeight="1">
      <c r="A1939" s="57"/>
      <c r="G1939" s="9"/>
      <c r="H1939" s="9"/>
    </row>
    <row r="1940" spans="1:8" s="2" customFormat="1" ht="56.45" customHeight="1">
      <c r="A1940" s="57"/>
      <c r="G1940" s="9"/>
      <c r="H1940" s="9"/>
    </row>
    <row r="1941" spans="1:8" s="2" customFormat="1" ht="56.45" customHeight="1">
      <c r="A1941" s="57"/>
      <c r="G1941" s="9"/>
      <c r="H1941" s="9"/>
    </row>
    <row r="1942" spans="1:8" s="2" customFormat="1" ht="56.45" customHeight="1">
      <c r="A1942" s="57"/>
      <c r="G1942" s="9"/>
      <c r="H1942" s="9"/>
    </row>
    <row r="1943" spans="1:8" s="2" customFormat="1" ht="56.45" customHeight="1">
      <c r="A1943" s="57"/>
      <c r="G1943" s="9"/>
      <c r="H1943" s="9"/>
    </row>
    <row r="1944" spans="1:8" s="2" customFormat="1" ht="56.45" customHeight="1">
      <c r="A1944" s="57"/>
      <c r="G1944" s="9"/>
      <c r="H1944" s="9"/>
    </row>
    <row r="1945" spans="1:8" s="2" customFormat="1" ht="56.45" customHeight="1">
      <c r="A1945" s="57"/>
      <c r="G1945" s="9"/>
      <c r="H1945" s="9"/>
    </row>
    <row r="1946" spans="1:8" s="2" customFormat="1" ht="56.45" customHeight="1">
      <c r="A1946" s="57"/>
      <c r="G1946" s="9"/>
      <c r="H1946" s="9"/>
    </row>
    <row r="1947" spans="1:8" s="2" customFormat="1" ht="56.45" customHeight="1">
      <c r="A1947" s="57"/>
      <c r="G1947" s="9"/>
      <c r="H1947" s="9"/>
    </row>
    <row r="1948" spans="1:8" s="2" customFormat="1" ht="56.45" customHeight="1">
      <c r="A1948" s="57"/>
      <c r="G1948" s="9"/>
      <c r="H1948" s="9"/>
    </row>
    <row r="1949" spans="1:8" s="2" customFormat="1" ht="56.45" customHeight="1">
      <c r="A1949" s="57"/>
      <c r="G1949" s="9"/>
      <c r="H1949" s="9"/>
    </row>
    <row r="1950" spans="1:8" s="2" customFormat="1" ht="56.45" customHeight="1">
      <c r="A1950" s="57"/>
      <c r="G1950" s="9"/>
      <c r="H1950" s="9"/>
    </row>
    <row r="1951" spans="1:8" s="2" customFormat="1" ht="56.45" customHeight="1">
      <c r="A1951" s="57"/>
      <c r="G1951" s="9"/>
      <c r="H1951" s="9"/>
    </row>
    <row r="1952" spans="1:8" s="2" customFormat="1" ht="56.45" customHeight="1">
      <c r="A1952" s="57"/>
      <c r="G1952" s="9"/>
      <c r="H1952" s="9"/>
    </row>
    <row r="1953" spans="1:8" s="2" customFormat="1" ht="56.45" customHeight="1">
      <c r="A1953" s="57"/>
      <c r="G1953" s="9"/>
      <c r="H1953" s="9"/>
    </row>
    <row r="1954" spans="1:8" s="2" customFormat="1" ht="56.45" customHeight="1">
      <c r="A1954" s="57"/>
      <c r="G1954" s="9"/>
      <c r="H1954" s="9"/>
    </row>
    <row r="1955" spans="1:8" s="2" customFormat="1" ht="56.45" customHeight="1">
      <c r="A1955" s="57"/>
      <c r="G1955" s="9"/>
      <c r="H1955" s="9"/>
    </row>
    <row r="1956" spans="1:8" s="2" customFormat="1" ht="56.45" customHeight="1">
      <c r="A1956" s="57"/>
      <c r="G1956" s="9"/>
      <c r="H1956" s="9"/>
    </row>
    <row r="1957" spans="1:8" s="2" customFormat="1" ht="56.45" customHeight="1">
      <c r="A1957" s="57"/>
      <c r="G1957" s="9"/>
      <c r="H1957" s="9"/>
    </row>
    <row r="1958" spans="1:8" s="2" customFormat="1" ht="56.45" customHeight="1">
      <c r="A1958" s="57"/>
      <c r="G1958" s="9"/>
      <c r="H1958" s="9"/>
    </row>
    <row r="1959" spans="1:8" s="2" customFormat="1" ht="56.45" customHeight="1">
      <c r="A1959" s="57"/>
      <c r="G1959" s="9"/>
      <c r="H1959" s="9"/>
    </row>
    <row r="1960" spans="1:8" s="2" customFormat="1" ht="56.45" customHeight="1">
      <c r="A1960" s="57"/>
      <c r="G1960" s="9"/>
      <c r="H1960" s="9"/>
    </row>
    <row r="1961" spans="1:8" s="2" customFormat="1" ht="56.45" customHeight="1">
      <c r="A1961" s="57"/>
      <c r="G1961" s="9"/>
      <c r="H1961" s="9"/>
    </row>
    <row r="1962" spans="1:8" s="2" customFormat="1" ht="56.45" customHeight="1">
      <c r="A1962" s="57"/>
      <c r="G1962" s="9"/>
      <c r="H1962" s="9"/>
    </row>
    <row r="1963" spans="1:8" s="2" customFormat="1" ht="56.45" customHeight="1">
      <c r="A1963" s="57"/>
      <c r="G1963" s="9"/>
      <c r="H1963" s="9"/>
    </row>
    <row r="1964" spans="1:8" s="2" customFormat="1" ht="56.45" customHeight="1">
      <c r="A1964" s="57"/>
      <c r="G1964" s="9"/>
      <c r="H1964" s="9"/>
    </row>
    <row r="1965" spans="1:8" s="2" customFormat="1" ht="56.45" customHeight="1">
      <c r="A1965" s="57"/>
      <c r="G1965" s="9"/>
      <c r="H1965" s="9"/>
    </row>
    <row r="1966" spans="1:8" s="2" customFormat="1" ht="56.45" customHeight="1">
      <c r="A1966" s="57"/>
      <c r="G1966" s="9"/>
      <c r="H1966" s="9"/>
    </row>
    <row r="1967" spans="1:8" s="2" customFormat="1" ht="56.45" customHeight="1">
      <c r="A1967" s="57"/>
      <c r="G1967" s="9"/>
      <c r="H1967" s="9"/>
    </row>
    <row r="1968" spans="1:8" s="2" customFormat="1" ht="56.45" customHeight="1">
      <c r="A1968" s="57"/>
      <c r="G1968" s="9"/>
      <c r="H1968" s="9"/>
    </row>
    <row r="1969" spans="1:8" s="2" customFormat="1" ht="56.45" customHeight="1">
      <c r="A1969" s="57"/>
      <c r="G1969" s="9"/>
      <c r="H1969" s="9"/>
    </row>
    <row r="1970" spans="1:8" s="2" customFormat="1" ht="56.45" customHeight="1">
      <c r="A1970" s="57"/>
      <c r="G1970" s="9"/>
      <c r="H1970" s="9"/>
    </row>
    <row r="1971" spans="1:8" s="2" customFormat="1" ht="56.45" customHeight="1">
      <c r="A1971" s="57"/>
      <c r="G1971" s="9"/>
      <c r="H1971" s="9"/>
    </row>
    <row r="1972" spans="1:8" s="2" customFormat="1" ht="56.45" customHeight="1">
      <c r="A1972" s="57"/>
      <c r="G1972" s="9"/>
      <c r="H1972" s="9"/>
    </row>
    <row r="1973" spans="1:8" s="2" customFormat="1" ht="56.45" customHeight="1">
      <c r="A1973" s="57"/>
      <c r="G1973" s="9"/>
      <c r="H1973" s="9"/>
    </row>
    <row r="1974" spans="1:8" s="2" customFormat="1" ht="56.45" customHeight="1">
      <c r="A1974" s="57"/>
      <c r="G1974" s="9"/>
      <c r="H1974" s="9"/>
    </row>
    <row r="1975" spans="1:8" s="2" customFormat="1" ht="56.45" customHeight="1">
      <c r="A1975" s="57"/>
      <c r="G1975" s="9"/>
      <c r="H1975" s="9"/>
    </row>
    <row r="1976" spans="1:8" s="2" customFormat="1" ht="56.45" customHeight="1">
      <c r="A1976" s="57"/>
      <c r="G1976" s="9"/>
      <c r="H1976" s="9"/>
    </row>
    <row r="1977" spans="1:8" s="2" customFormat="1" ht="56.45" customHeight="1">
      <c r="A1977" s="57"/>
      <c r="G1977" s="9"/>
      <c r="H1977" s="9"/>
    </row>
    <row r="1978" spans="1:8" s="2" customFormat="1" ht="56.45" customHeight="1">
      <c r="A1978" s="57"/>
      <c r="G1978" s="9"/>
      <c r="H1978" s="9"/>
    </row>
    <row r="1979" spans="1:8" s="2" customFormat="1" ht="56.45" customHeight="1">
      <c r="A1979" s="57"/>
      <c r="G1979" s="9"/>
      <c r="H1979" s="9"/>
    </row>
    <row r="1980" spans="1:8" s="2" customFormat="1" ht="56.45" customHeight="1">
      <c r="A1980" s="57"/>
      <c r="G1980" s="9"/>
      <c r="H1980" s="9"/>
    </row>
    <row r="1981" spans="1:8" s="2" customFormat="1" ht="56.45" customHeight="1">
      <c r="A1981" s="57"/>
      <c r="G1981" s="9"/>
      <c r="H1981" s="9"/>
    </row>
    <row r="1982" spans="1:8" s="2" customFormat="1" ht="56.45" customHeight="1">
      <c r="A1982" s="57"/>
      <c r="G1982" s="9"/>
      <c r="H1982" s="9"/>
    </row>
    <row r="1983" spans="1:8" s="2" customFormat="1" ht="56.45" customHeight="1">
      <c r="A1983" s="57"/>
      <c r="G1983" s="9"/>
      <c r="H1983" s="9"/>
    </row>
    <row r="1984" spans="1:8" s="2" customFormat="1" ht="56.45" customHeight="1">
      <c r="A1984" s="57"/>
      <c r="G1984" s="9"/>
      <c r="H1984" s="9"/>
    </row>
    <row r="1985" spans="1:8" s="2" customFormat="1" ht="56.45" customHeight="1">
      <c r="A1985" s="57"/>
      <c r="G1985" s="9"/>
      <c r="H1985" s="9"/>
    </row>
    <row r="1986" spans="1:8" s="2" customFormat="1" ht="56.45" customHeight="1">
      <c r="A1986" s="57"/>
      <c r="G1986" s="9"/>
      <c r="H1986" s="9"/>
    </row>
    <row r="1987" spans="1:8" s="2" customFormat="1" ht="56.45" customHeight="1">
      <c r="A1987" s="57"/>
      <c r="G1987" s="9"/>
      <c r="H1987" s="9"/>
    </row>
    <row r="1988" spans="1:8" s="2" customFormat="1" ht="56.45" customHeight="1">
      <c r="A1988" s="57"/>
      <c r="G1988" s="9"/>
      <c r="H1988" s="9"/>
    </row>
    <row r="1989" spans="1:8" s="2" customFormat="1" ht="56.45" customHeight="1">
      <c r="A1989" s="57"/>
      <c r="G1989" s="9"/>
      <c r="H1989" s="9"/>
    </row>
    <row r="1990" spans="1:8" s="2" customFormat="1" ht="56.45" customHeight="1">
      <c r="A1990" s="57"/>
      <c r="G1990" s="9"/>
      <c r="H1990" s="9"/>
    </row>
    <row r="1991" spans="1:8" s="2" customFormat="1" ht="56.45" customHeight="1">
      <c r="A1991" s="57"/>
      <c r="G1991" s="9"/>
      <c r="H1991" s="9"/>
    </row>
    <row r="1992" spans="1:8" s="2" customFormat="1" ht="56.45" customHeight="1">
      <c r="A1992" s="57"/>
      <c r="G1992" s="9"/>
      <c r="H1992" s="9"/>
    </row>
    <row r="1993" spans="1:8" s="2" customFormat="1" ht="56.45" customHeight="1">
      <c r="A1993" s="57"/>
      <c r="G1993" s="9"/>
      <c r="H1993" s="9"/>
    </row>
    <row r="1994" spans="1:8" s="2" customFormat="1" ht="56.45" customHeight="1">
      <c r="A1994" s="57"/>
      <c r="G1994" s="9"/>
      <c r="H1994" s="9"/>
    </row>
    <row r="1995" spans="1:8" s="2" customFormat="1" ht="56.45" customHeight="1">
      <c r="A1995" s="57"/>
      <c r="G1995" s="9"/>
      <c r="H1995" s="9"/>
    </row>
    <row r="1996" spans="1:8" s="2" customFormat="1" ht="56.45" customHeight="1">
      <c r="A1996" s="57"/>
      <c r="G1996" s="9"/>
      <c r="H1996" s="9"/>
    </row>
    <row r="1997" spans="1:8" s="2" customFormat="1" ht="56.45" customHeight="1">
      <c r="A1997" s="57"/>
      <c r="G1997" s="9"/>
      <c r="H1997" s="9"/>
    </row>
    <row r="1998" spans="1:8" s="2" customFormat="1" ht="56.45" customHeight="1">
      <c r="A1998" s="57"/>
      <c r="G1998" s="9"/>
      <c r="H1998" s="9"/>
    </row>
    <row r="1999" spans="1:8" s="2" customFormat="1" ht="56.45" customHeight="1">
      <c r="A1999" s="57"/>
      <c r="G1999" s="9"/>
      <c r="H1999" s="9"/>
    </row>
    <row r="2000" spans="1:8" s="2" customFormat="1" ht="56.45" customHeight="1">
      <c r="A2000" s="57"/>
      <c r="G2000" s="9"/>
      <c r="H2000" s="9"/>
    </row>
    <row r="2001" spans="1:8" s="2" customFormat="1" ht="56.45" customHeight="1">
      <c r="A2001" s="57"/>
      <c r="G2001" s="9"/>
      <c r="H2001" s="9"/>
    </row>
    <row r="2002" spans="1:8" s="2" customFormat="1" ht="56.45" customHeight="1">
      <c r="A2002" s="57"/>
      <c r="G2002" s="9"/>
      <c r="H2002" s="9"/>
    </row>
    <row r="2003" spans="1:8" s="2" customFormat="1" ht="56.45" customHeight="1">
      <c r="A2003" s="57"/>
      <c r="G2003" s="9"/>
      <c r="H2003" s="9"/>
    </row>
    <row r="2004" spans="1:8" s="2" customFormat="1" ht="56.45" customHeight="1">
      <c r="A2004" s="57"/>
      <c r="G2004" s="9"/>
      <c r="H2004" s="9"/>
    </row>
    <row r="2005" spans="1:8" s="2" customFormat="1" ht="56.45" customHeight="1">
      <c r="A2005" s="57"/>
      <c r="G2005" s="9"/>
      <c r="H2005" s="9"/>
    </row>
    <row r="2006" spans="1:8" s="2" customFormat="1" ht="56.45" customHeight="1">
      <c r="A2006" s="57"/>
      <c r="G2006" s="9"/>
      <c r="H2006" s="9"/>
    </row>
    <row r="2007" spans="1:8" s="2" customFormat="1" ht="56.45" customHeight="1">
      <c r="A2007" s="57"/>
      <c r="G2007" s="9"/>
      <c r="H2007" s="9"/>
    </row>
    <row r="2008" spans="1:8" s="2" customFormat="1" ht="56.45" customHeight="1">
      <c r="A2008" s="57"/>
      <c r="G2008" s="9"/>
      <c r="H2008" s="9"/>
    </row>
    <row r="2009" spans="1:8" s="2" customFormat="1" ht="56.45" customHeight="1">
      <c r="A2009" s="57"/>
      <c r="G2009" s="9"/>
      <c r="H2009" s="9"/>
    </row>
    <row r="2010" spans="1:8" s="2" customFormat="1" ht="56.45" customHeight="1">
      <c r="A2010" s="57"/>
      <c r="G2010" s="9"/>
      <c r="H2010" s="9"/>
    </row>
    <row r="2011" spans="1:8" s="2" customFormat="1" ht="56.45" customHeight="1">
      <c r="A2011" s="57"/>
      <c r="G2011" s="9"/>
      <c r="H2011" s="9"/>
    </row>
    <row r="2012" spans="1:8" s="2" customFormat="1" ht="56.45" customHeight="1">
      <c r="A2012" s="57"/>
      <c r="G2012" s="9"/>
      <c r="H2012" s="9"/>
    </row>
    <row r="2013" spans="1:8" s="2" customFormat="1" ht="56.45" customHeight="1">
      <c r="A2013" s="57"/>
      <c r="G2013" s="9"/>
      <c r="H2013" s="9"/>
    </row>
    <row r="2014" spans="1:8" s="2" customFormat="1" ht="56.45" customHeight="1">
      <c r="A2014" s="57"/>
      <c r="G2014" s="9"/>
      <c r="H2014" s="9"/>
    </row>
    <row r="2015" spans="1:8" s="2" customFormat="1" ht="56.45" customHeight="1">
      <c r="A2015" s="57"/>
      <c r="G2015" s="9"/>
      <c r="H2015" s="9"/>
    </row>
    <row r="2016" spans="1:8" s="2" customFormat="1" ht="56.45" customHeight="1">
      <c r="A2016" s="57"/>
      <c r="G2016" s="9"/>
      <c r="H2016" s="9"/>
    </row>
    <row r="2017" spans="1:8" s="2" customFormat="1" ht="56.45" customHeight="1">
      <c r="A2017" s="57"/>
      <c r="G2017" s="9"/>
      <c r="H2017" s="9"/>
    </row>
    <row r="2018" spans="1:8" s="2" customFormat="1" ht="56.45" customHeight="1">
      <c r="A2018" s="57"/>
      <c r="G2018" s="9"/>
      <c r="H2018" s="9"/>
    </row>
    <row r="2019" spans="1:8" s="2" customFormat="1" ht="56.45" customHeight="1">
      <c r="A2019" s="57"/>
      <c r="G2019" s="9"/>
      <c r="H2019" s="9"/>
    </row>
    <row r="2020" spans="1:8" s="2" customFormat="1" ht="56.45" customHeight="1">
      <c r="A2020" s="57"/>
      <c r="G2020" s="9"/>
      <c r="H2020" s="9"/>
    </row>
    <row r="2021" spans="1:8" s="2" customFormat="1" ht="56.45" customHeight="1">
      <c r="A2021" s="57"/>
      <c r="G2021" s="9"/>
      <c r="H2021" s="9"/>
    </row>
    <row r="2022" spans="1:8" s="2" customFormat="1" ht="56.45" customHeight="1">
      <c r="A2022" s="57"/>
      <c r="G2022" s="9"/>
      <c r="H2022" s="9"/>
    </row>
    <row r="2023" spans="1:8" s="2" customFormat="1" ht="56.45" customHeight="1">
      <c r="A2023" s="57"/>
      <c r="G2023" s="9"/>
      <c r="H2023" s="9"/>
    </row>
    <row r="2024" spans="1:8" s="2" customFormat="1" ht="56.45" customHeight="1">
      <c r="A2024" s="57"/>
      <c r="G2024" s="9"/>
      <c r="H2024" s="9"/>
    </row>
    <row r="2025" spans="1:8" s="2" customFormat="1" ht="56.45" customHeight="1">
      <c r="A2025" s="57"/>
      <c r="G2025" s="9"/>
      <c r="H2025" s="9"/>
    </row>
    <row r="2026" spans="1:8" s="2" customFormat="1" ht="56.45" customHeight="1">
      <c r="A2026" s="57"/>
      <c r="G2026" s="9"/>
      <c r="H2026" s="9"/>
    </row>
    <row r="2027" spans="1:8" s="2" customFormat="1" ht="56.45" customHeight="1">
      <c r="A2027" s="57"/>
      <c r="G2027" s="9"/>
      <c r="H2027" s="9"/>
    </row>
    <row r="2028" spans="1:8" s="2" customFormat="1" ht="56.45" customHeight="1">
      <c r="A2028" s="57"/>
      <c r="G2028" s="9"/>
      <c r="H2028" s="9"/>
    </row>
    <row r="2029" spans="1:8" s="2" customFormat="1" ht="56.45" customHeight="1">
      <c r="A2029" s="57"/>
      <c r="G2029" s="9"/>
      <c r="H2029" s="9"/>
    </row>
    <row r="2030" spans="1:8" s="2" customFormat="1" ht="56.45" customHeight="1">
      <c r="A2030" s="57"/>
      <c r="G2030" s="9"/>
      <c r="H2030" s="9"/>
    </row>
    <row r="2031" spans="1:8" s="2" customFormat="1" ht="56.45" customHeight="1">
      <c r="A2031" s="57"/>
      <c r="G2031" s="9"/>
      <c r="H2031" s="9"/>
    </row>
    <row r="2032" spans="1:8" s="2" customFormat="1" ht="56.45" customHeight="1">
      <c r="A2032" s="57"/>
      <c r="G2032" s="9"/>
      <c r="H2032" s="9"/>
    </row>
    <row r="2033" spans="1:8" s="2" customFormat="1" ht="56.45" customHeight="1">
      <c r="A2033" s="57"/>
      <c r="G2033" s="9"/>
      <c r="H2033" s="9"/>
    </row>
    <row r="2034" spans="1:8" s="2" customFormat="1" ht="56.45" customHeight="1">
      <c r="A2034" s="57"/>
      <c r="G2034" s="9"/>
      <c r="H2034" s="9"/>
    </row>
    <row r="2035" spans="1:8" s="2" customFormat="1" ht="56.45" customHeight="1">
      <c r="A2035" s="57"/>
      <c r="G2035" s="9"/>
      <c r="H2035" s="9"/>
    </row>
    <row r="2036" spans="1:8" s="2" customFormat="1" ht="56.45" customHeight="1">
      <c r="A2036" s="57"/>
      <c r="G2036" s="9"/>
      <c r="H2036" s="9"/>
    </row>
    <row r="2037" spans="1:8" s="2" customFormat="1" ht="56.45" customHeight="1">
      <c r="A2037" s="57"/>
      <c r="G2037" s="9"/>
      <c r="H2037" s="9"/>
    </row>
    <row r="2038" spans="1:8" s="2" customFormat="1" ht="56.45" customHeight="1">
      <c r="A2038" s="57"/>
      <c r="G2038" s="9"/>
      <c r="H2038" s="9"/>
    </row>
    <row r="2039" spans="1:8" s="2" customFormat="1" ht="56.45" customHeight="1">
      <c r="A2039" s="57"/>
      <c r="G2039" s="9"/>
      <c r="H2039" s="9"/>
    </row>
    <row r="2040" spans="1:8" s="2" customFormat="1" ht="56.45" customHeight="1">
      <c r="A2040" s="57"/>
      <c r="G2040" s="9"/>
      <c r="H2040" s="9"/>
    </row>
    <row r="2041" spans="1:8" s="2" customFormat="1" ht="56.45" customHeight="1">
      <c r="A2041" s="57"/>
      <c r="G2041" s="9"/>
      <c r="H2041" s="9"/>
    </row>
    <row r="2042" spans="1:8" s="2" customFormat="1" ht="56.45" customHeight="1">
      <c r="A2042" s="57"/>
      <c r="G2042" s="9"/>
      <c r="H2042" s="9"/>
    </row>
    <row r="2043" spans="1:8" s="2" customFormat="1" ht="56.45" customHeight="1">
      <c r="A2043" s="57"/>
      <c r="G2043" s="9"/>
      <c r="H2043" s="9"/>
    </row>
    <row r="2044" spans="1:8" s="2" customFormat="1" ht="56.45" customHeight="1">
      <c r="A2044" s="57"/>
      <c r="G2044" s="9"/>
      <c r="H2044" s="9"/>
    </row>
    <row r="2045" spans="1:8" s="2" customFormat="1" ht="56.45" customHeight="1">
      <c r="A2045" s="57"/>
      <c r="G2045" s="9"/>
      <c r="H2045" s="9"/>
    </row>
    <row r="2046" spans="1:8" s="2" customFormat="1" ht="56.45" customHeight="1">
      <c r="A2046" s="57"/>
      <c r="G2046" s="9"/>
      <c r="H2046" s="9"/>
    </row>
    <row r="2047" spans="1:8" s="2" customFormat="1" ht="56.45" customHeight="1">
      <c r="A2047" s="57"/>
      <c r="G2047" s="9"/>
      <c r="H2047" s="9"/>
    </row>
    <row r="2048" spans="1:8" s="2" customFormat="1" ht="56.45" customHeight="1">
      <c r="A2048" s="57"/>
      <c r="G2048" s="9"/>
      <c r="H2048" s="9"/>
    </row>
    <row r="2049" spans="1:8" s="2" customFormat="1" ht="56.45" customHeight="1">
      <c r="A2049" s="57"/>
      <c r="G2049" s="9"/>
      <c r="H2049" s="9"/>
    </row>
    <row r="2050" spans="1:8" s="2" customFormat="1" ht="56.45" customHeight="1">
      <c r="A2050" s="57"/>
      <c r="G2050" s="9"/>
      <c r="H2050" s="9"/>
    </row>
    <row r="2051" spans="1:8" s="2" customFormat="1" ht="56.45" customHeight="1">
      <c r="A2051" s="57"/>
      <c r="G2051" s="9"/>
      <c r="H2051" s="9"/>
    </row>
    <row r="2052" spans="1:8" s="2" customFormat="1" ht="56.45" customHeight="1">
      <c r="A2052" s="57"/>
      <c r="G2052" s="9"/>
      <c r="H2052" s="9"/>
    </row>
    <row r="2053" spans="1:8" s="2" customFormat="1" ht="56.45" customHeight="1">
      <c r="A2053" s="57"/>
      <c r="G2053" s="9"/>
      <c r="H2053" s="9"/>
    </row>
    <row r="2054" spans="1:8" s="2" customFormat="1" ht="56.45" customHeight="1">
      <c r="A2054" s="57"/>
      <c r="G2054" s="9"/>
      <c r="H2054" s="9"/>
    </row>
    <row r="2055" spans="1:8" s="2" customFormat="1" ht="56.45" customHeight="1">
      <c r="A2055" s="57"/>
      <c r="G2055" s="9"/>
      <c r="H2055" s="9"/>
    </row>
    <row r="2056" spans="1:8" s="2" customFormat="1" ht="56.45" customHeight="1">
      <c r="A2056" s="57"/>
      <c r="G2056" s="9"/>
      <c r="H2056" s="9"/>
    </row>
    <row r="2057" spans="1:8" s="2" customFormat="1" ht="56.45" customHeight="1">
      <c r="A2057" s="57"/>
      <c r="G2057" s="9"/>
      <c r="H2057" s="9"/>
    </row>
    <row r="2058" spans="1:8" s="2" customFormat="1" ht="56.45" customHeight="1">
      <c r="A2058" s="57"/>
      <c r="G2058" s="9"/>
      <c r="H2058" s="9"/>
    </row>
    <row r="2059" spans="1:8" s="2" customFormat="1" ht="56.45" customHeight="1">
      <c r="A2059" s="57"/>
      <c r="G2059" s="9"/>
      <c r="H2059" s="9"/>
    </row>
    <row r="2060" spans="1:8" s="2" customFormat="1" ht="56.45" customHeight="1">
      <c r="A2060" s="57"/>
      <c r="G2060" s="9"/>
      <c r="H2060" s="9"/>
    </row>
    <row r="2061" spans="1:8" s="2" customFormat="1" ht="56.45" customHeight="1">
      <c r="A2061" s="57"/>
      <c r="G2061" s="9"/>
      <c r="H2061" s="9"/>
    </row>
    <row r="2062" spans="1:8" s="2" customFormat="1" ht="56.45" customHeight="1">
      <c r="A2062" s="57"/>
      <c r="G2062" s="9"/>
      <c r="H2062" s="9"/>
    </row>
    <row r="2063" spans="1:8" s="2" customFormat="1" ht="56.45" customHeight="1">
      <c r="A2063" s="57"/>
      <c r="G2063" s="9"/>
      <c r="H2063" s="9"/>
    </row>
    <row r="2064" spans="1:8" s="2" customFormat="1" ht="56.45" customHeight="1">
      <c r="A2064" s="57"/>
      <c r="G2064" s="9"/>
      <c r="H2064" s="9"/>
    </row>
    <row r="2065" spans="1:8" s="2" customFormat="1" ht="56.45" customHeight="1">
      <c r="A2065" s="57"/>
      <c r="G2065" s="9"/>
      <c r="H2065" s="9"/>
    </row>
    <row r="2066" spans="1:8" s="2" customFormat="1" ht="56.45" customHeight="1">
      <c r="A2066" s="57"/>
      <c r="G2066" s="9"/>
      <c r="H2066" s="9"/>
    </row>
    <row r="2067" spans="1:8" s="2" customFormat="1" ht="56.45" customHeight="1">
      <c r="A2067" s="57"/>
      <c r="G2067" s="9"/>
      <c r="H2067" s="9"/>
    </row>
    <row r="2068" spans="1:8" s="2" customFormat="1" ht="56.45" customHeight="1">
      <c r="A2068" s="57"/>
      <c r="G2068" s="9"/>
      <c r="H2068" s="9"/>
    </row>
    <row r="2069" spans="1:8" s="2" customFormat="1" ht="56.45" customHeight="1">
      <c r="A2069" s="57"/>
      <c r="G2069" s="9"/>
      <c r="H2069" s="9"/>
    </row>
    <row r="2070" spans="1:8" s="2" customFormat="1" ht="56.45" customHeight="1">
      <c r="A2070" s="57"/>
      <c r="G2070" s="9"/>
      <c r="H2070" s="9"/>
    </row>
    <row r="2071" spans="1:8" s="2" customFormat="1" ht="56.45" customHeight="1">
      <c r="A2071" s="57"/>
      <c r="G2071" s="9"/>
      <c r="H2071" s="9"/>
    </row>
    <row r="2072" spans="1:8" s="2" customFormat="1" ht="56.45" customHeight="1">
      <c r="A2072" s="57"/>
      <c r="G2072" s="9"/>
      <c r="H2072" s="9"/>
    </row>
    <row r="2073" spans="1:8" s="2" customFormat="1" ht="56.45" customHeight="1">
      <c r="A2073" s="57"/>
      <c r="G2073" s="9"/>
      <c r="H2073" s="9"/>
    </row>
    <row r="2074" spans="1:8" s="2" customFormat="1" ht="56.45" customHeight="1">
      <c r="A2074" s="57"/>
      <c r="G2074" s="9"/>
      <c r="H2074" s="9"/>
    </row>
    <row r="2075" spans="1:8" s="2" customFormat="1" ht="56.45" customHeight="1">
      <c r="A2075" s="57"/>
      <c r="G2075" s="9"/>
      <c r="H2075" s="9"/>
    </row>
    <row r="2076" spans="1:8" s="2" customFormat="1" ht="56.45" customHeight="1">
      <c r="A2076" s="57"/>
      <c r="G2076" s="9"/>
      <c r="H2076" s="9"/>
    </row>
    <row r="2077" spans="1:8" s="2" customFormat="1" ht="56.45" customHeight="1">
      <c r="A2077" s="57"/>
      <c r="G2077" s="9"/>
      <c r="H2077" s="9"/>
    </row>
    <row r="2078" spans="1:8" s="2" customFormat="1" ht="56.45" customHeight="1">
      <c r="A2078" s="57"/>
      <c r="G2078" s="9"/>
      <c r="H2078" s="9"/>
    </row>
    <row r="2079" spans="1:8" s="2" customFormat="1" ht="56.45" customHeight="1">
      <c r="A2079" s="57"/>
      <c r="G2079" s="9"/>
      <c r="H2079" s="9"/>
    </row>
    <row r="2080" spans="1:8" s="2" customFormat="1" ht="56.45" customHeight="1">
      <c r="A2080" s="57"/>
      <c r="G2080" s="9"/>
      <c r="H2080" s="9"/>
    </row>
    <row r="2081" spans="1:8" s="2" customFormat="1" ht="56.45" customHeight="1">
      <c r="A2081" s="57"/>
      <c r="G2081" s="9"/>
      <c r="H2081" s="9"/>
    </row>
    <row r="2082" spans="1:8" s="2" customFormat="1" ht="56.45" customHeight="1">
      <c r="A2082" s="57"/>
      <c r="G2082" s="9"/>
      <c r="H2082" s="9"/>
    </row>
    <row r="2083" spans="1:8" s="2" customFormat="1" ht="56.45" customHeight="1">
      <c r="A2083" s="57"/>
      <c r="G2083" s="9"/>
      <c r="H2083" s="9"/>
    </row>
    <row r="2084" spans="1:8" s="2" customFormat="1" ht="56.45" customHeight="1">
      <c r="A2084" s="57"/>
      <c r="G2084" s="9"/>
      <c r="H2084" s="9"/>
    </row>
    <row r="2085" spans="1:8" s="2" customFormat="1" ht="56.45" customHeight="1">
      <c r="A2085" s="57"/>
      <c r="G2085" s="9"/>
      <c r="H2085" s="9"/>
    </row>
    <row r="2086" spans="1:8" s="2" customFormat="1" ht="56.45" customHeight="1">
      <c r="A2086" s="57"/>
      <c r="G2086" s="9"/>
      <c r="H2086" s="9"/>
    </row>
    <row r="2087" spans="1:8" s="2" customFormat="1" ht="56.45" customHeight="1">
      <c r="A2087" s="57"/>
      <c r="G2087" s="9"/>
      <c r="H2087" s="9"/>
    </row>
    <row r="2088" spans="1:8" s="2" customFormat="1" ht="56.45" customHeight="1">
      <c r="A2088" s="57"/>
      <c r="G2088" s="9"/>
      <c r="H2088" s="9"/>
    </row>
    <row r="2089" spans="1:8" s="2" customFormat="1" ht="56.45" customHeight="1">
      <c r="A2089" s="57"/>
      <c r="G2089" s="9"/>
      <c r="H2089" s="9"/>
    </row>
    <row r="2090" spans="1:8" s="2" customFormat="1" ht="56.45" customHeight="1">
      <c r="A2090" s="57"/>
      <c r="G2090" s="9"/>
      <c r="H2090" s="9"/>
    </row>
    <row r="2091" spans="1:8" s="2" customFormat="1" ht="56.45" customHeight="1">
      <c r="A2091" s="57"/>
      <c r="G2091" s="9"/>
      <c r="H2091" s="9"/>
    </row>
    <row r="2092" spans="1:8" s="2" customFormat="1" ht="56.45" customHeight="1">
      <c r="A2092" s="57"/>
      <c r="G2092" s="9"/>
      <c r="H2092" s="9"/>
    </row>
    <row r="2093" spans="1:8" s="2" customFormat="1" ht="56.45" customHeight="1">
      <c r="A2093" s="57"/>
      <c r="G2093" s="9"/>
      <c r="H2093" s="9"/>
    </row>
    <row r="2094" spans="1:8" s="2" customFormat="1" ht="56.45" customHeight="1">
      <c r="A2094" s="57"/>
      <c r="G2094" s="9"/>
      <c r="H2094" s="9"/>
    </row>
    <row r="2095" spans="1:8" s="2" customFormat="1" ht="56.45" customHeight="1">
      <c r="A2095" s="57"/>
      <c r="G2095" s="9"/>
      <c r="H2095" s="9"/>
    </row>
    <row r="2096" spans="1:8" s="2" customFormat="1" ht="56.45" customHeight="1">
      <c r="A2096" s="57"/>
      <c r="G2096" s="9"/>
      <c r="H2096" s="9"/>
    </row>
    <row r="2097" spans="1:8" s="2" customFormat="1" ht="56.45" customHeight="1">
      <c r="A2097" s="57"/>
      <c r="G2097" s="9"/>
      <c r="H2097" s="9"/>
    </row>
    <row r="2098" spans="1:8" s="2" customFormat="1" ht="56.45" customHeight="1">
      <c r="A2098" s="57"/>
      <c r="G2098" s="9"/>
      <c r="H2098" s="9"/>
    </row>
    <row r="2099" spans="1:8" s="2" customFormat="1" ht="56.45" customHeight="1">
      <c r="A2099" s="57"/>
      <c r="G2099" s="9"/>
      <c r="H2099" s="9"/>
    </row>
    <row r="2100" spans="1:8" s="2" customFormat="1" ht="56.45" customHeight="1">
      <c r="A2100" s="57"/>
      <c r="G2100" s="9"/>
      <c r="H2100" s="9"/>
    </row>
    <row r="2101" spans="1:8" s="2" customFormat="1" ht="56.45" customHeight="1">
      <c r="A2101" s="57"/>
      <c r="G2101" s="9"/>
      <c r="H2101" s="9"/>
    </row>
    <row r="2102" spans="1:8" s="2" customFormat="1" ht="56.45" customHeight="1">
      <c r="A2102" s="57"/>
      <c r="G2102" s="9"/>
      <c r="H2102" s="9"/>
    </row>
    <row r="2103" spans="1:8" s="2" customFormat="1" ht="56.45" customHeight="1">
      <c r="A2103" s="57"/>
      <c r="G2103" s="9"/>
      <c r="H2103" s="9"/>
    </row>
    <row r="2104" spans="1:8" s="2" customFormat="1" ht="56.45" customHeight="1">
      <c r="A2104" s="57"/>
      <c r="G2104" s="9"/>
      <c r="H2104" s="9"/>
    </row>
    <row r="2105" spans="1:8" s="2" customFormat="1" ht="56.45" customHeight="1">
      <c r="A2105" s="57"/>
      <c r="G2105" s="9"/>
      <c r="H2105" s="9"/>
    </row>
    <row r="2106" spans="1:8" s="2" customFormat="1" ht="56.45" customHeight="1">
      <c r="A2106" s="57"/>
      <c r="G2106" s="9"/>
      <c r="H2106" s="9"/>
    </row>
    <row r="2107" spans="1:8" s="2" customFormat="1" ht="56.45" customHeight="1">
      <c r="A2107" s="57"/>
      <c r="G2107" s="9"/>
      <c r="H2107" s="9"/>
    </row>
    <row r="2108" spans="1:8" s="2" customFormat="1" ht="56.45" customHeight="1">
      <c r="A2108" s="57"/>
      <c r="G2108" s="9"/>
      <c r="H2108" s="9"/>
    </row>
    <row r="2109" spans="1:8" s="2" customFormat="1" ht="56.45" customHeight="1">
      <c r="A2109" s="57"/>
      <c r="G2109" s="9"/>
      <c r="H2109" s="9"/>
    </row>
    <row r="2110" spans="1:8" s="2" customFormat="1" ht="56.45" customHeight="1">
      <c r="A2110" s="57"/>
      <c r="G2110" s="9"/>
      <c r="H2110" s="9"/>
    </row>
    <row r="2111" spans="1:8" s="2" customFormat="1" ht="56.45" customHeight="1">
      <c r="A2111" s="57"/>
      <c r="G2111" s="9"/>
      <c r="H2111" s="9"/>
    </row>
    <row r="2112" spans="1:8" s="2" customFormat="1" ht="56.45" customHeight="1">
      <c r="A2112" s="57"/>
      <c r="G2112" s="9"/>
      <c r="H2112" s="9"/>
    </row>
    <row r="2113" spans="1:8" s="2" customFormat="1" ht="56.45" customHeight="1">
      <c r="A2113" s="57"/>
      <c r="G2113" s="9"/>
      <c r="H2113" s="9"/>
    </row>
    <row r="2114" spans="1:8" s="2" customFormat="1" ht="56.45" customHeight="1">
      <c r="A2114" s="57"/>
      <c r="G2114" s="9"/>
      <c r="H2114" s="9"/>
    </row>
    <row r="2115" spans="1:8" s="2" customFormat="1" ht="56.45" customHeight="1">
      <c r="A2115" s="57"/>
      <c r="G2115" s="9"/>
      <c r="H2115" s="9"/>
    </row>
    <row r="2116" spans="1:8" s="2" customFormat="1" ht="56.45" customHeight="1">
      <c r="A2116" s="57"/>
      <c r="G2116" s="9"/>
      <c r="H2116" s="9"/>
    </row>
    <row r="2117" spans="1:8" s="2" customFormat="1" ht="56.45" customHeight="1">
      <c r="A2117" s="57"/>
      <c r="G2117" s="9"/>
      <c r="H2117" s="9"/>
    </row>
    <row r="2118" spans="1:8" s="2" customFormat="1" ht="56.45" customHeight="1">
      <c r="A2118" s="57"/>
      <c r="G2118" s="9"/>
      <c r="H2118" s="9"/>
    </row>
    <row r="2119" spans="1:8" s="2" customFormat="1" ht="56.45" customHeight="1">
      <c r="A2119" s="57"/>
      <c r="G2119" s="9"/>
      <c r="H2119" s="9"/>
    </row>
    <row r="2120" spans="1:8" s="2" customFormat="1" ht="56.45" customHeight="1">
      <c r="A2120" s="57"/>
      <c r="G2120" s="9"/>
      <c r="H2120" s="9"/>
    </row>
    <row r="2121" spans="1:8" s="2" customFormat="1" ht="56.45" customHeight="1">
      <c r="A2121" s="57"/>
      <c r="G2121" s="9"/>
      <c r="H2121" s="9"/>
    </row>
    <row r="2122" spans="1:8" s="2" customFormat="1" ht="56.45" customHeight="1">
      <c r="A2122" s="57"/>
      <c r="G2122" s="9"/>
      <c r="H2122" s="9"/>
    </row>
    <row r="2123" spans="1:8" s="2" customFormat="1" ht="56.45" customHeight="1">
      <c r="A2123" s="57"/>
      <c r="G2123" s="9"/>
      <c r="H2123" s="9"/>
    </row>
    <row r="2124" spans="1:8" s="2" customFormat="1" ht="56.45" customHeight="1">
      <c r="A2124" s="57"/>
      <c r="G2124" s="9"/>
      <c r="H2124" s="9"/>
    </row>
    <row r="2125" spans="1:8" s="2" customFormat="1" ht="56.45" customHeight="1">
      <c r="A2125" s="57"/>
      <c r="G2125" s="9"/>
      <c r="H2125" s="9"/>
    </row>
    <row r="2126" spans="1:8" s="2" customFormat="1" ht="56.45" customHeight="1">
      <c r="A2126" s="57"/>
      <c r="G2126" s="9"/>
      <c r="H2126" s="9"/>
    </row>
    <row r="2127" spans="1:8" s="2" customFormat="1" ht="56.45" customHeight="1">
      <c r="A2127" s="57"/>
      <c r="G2127" s="9"/>
      <c r="H2127" s="9"/>
    </row>
    <row r="2128" spans="1:8" s="2" customFormat="1" ht="56.45" customHeight="1">
      <c r="A2128" s="57"/>
      <c r="G2128" s="9"/>
      <c r="H2128" s="9"/>
    </row>
    <row r="2129" spans="1:8" s="2" customFormat="1" ht="56.45" customHeight="1">
      <c r="A2129" s="57"/>
      <c r="G2129" s="9"/>
      <c r="H2129" s="9"/>
    </row>
    <row r="2130" spans="1:8" s="2" customFormat="1" ht="56.45" customHeight="1">
      <c r="A2130" s="57"/>
      <c r="G2130" s="9"/>
      <c r="H2130" s="9"/>
    </row>
    <row r="2131" spans="1:8" s="2" customFormat="1" ht="56.45" customHeight="1">
      <c r="A2131" s="57"/>
      <c r="G2131" s="9"/>
      <c r="H2131" s="9"/>
    </row>
    <row r="2132" spans="1:8" s="2" customFormat="1" ht="56.45" customHeight="1">
      <c r="A2132" s="57"/>
      <c r="G2132" s="9"/>
      <c r="H2132" s="9"/>
    </row>
    <row r="2133" spans="1:8" s="2" customFormat="1" ht="56.45" customHeight="1">
      <c r="A2133" s="57"/>
      <c r="G2133" s="9"/>
      <c r="H2133" s="9"/>
    </row>
    <row r="2134" spans="1:8" s="2" customFormat="1" ht="56.45" customHeight="1">
      <c r="A2134" s="57"/>
      <c r="G2134" s="9"/>
      <c r="H2134" s="9"/>
    </row>
    <row r="2135" spans="1:8" s="2" customFormat="1" ht="56.45" customHeight="1">
      <c r="A2135" s="57"/>
      <c r="G2135" s="9"/>
      <c r="H2135" s="9"/>
    </row>
    <row r="2136" spans="1:8" s="2" customFormat="1" ht="56.45" customHeight="1">
      <c r="A2136" s="57"/>
      <c r="G2136" s="9"/>
      <c r="H2136" s="9"/>
    </row>
    <row r="2137" spans="1:8" s="2" customFormat="1" ht="56.45" customHeight="1">
      <c r="A2137" s="57"/>
      <c r="G2137" s="9"/>
      <c r="H2137" s="9"/>
    </row>
    <row r="2138" spans="1:8" s="2" customFormat="1" ht="56.45" customHeight="1">
      <c r="A2138" s="57"/>
      <c r="G2138" s="9"/>
      <c r="H2138" s="9"/>
    </row>
    <row r="2139" spans="1:8" s="2" customFormat="1" ht="56.45" customHeight="1">
      <c r="A2139" s="57"/>
      <c r="G2139" s="9"/>
      <c r="H2139" s="9"/>
    </row>
    <row r="2140" spans="1:8" s="2" customFormat="1" ht="56.45" customHeight="1">
      <c r="A2140" s="57"/>
      <c r="G2140" s="9"/>
      <c r="H2140" s="9"/>
    </row>
    <row r="2141" spans="1:8" s="2" customFormat="1" ht="56.45" customHeight="1">
      <c r="A2141" s="57"/>
      <c r="G2141" s="9"/>
      <c r="H2141" s="9"/>
    </row>
    <row r="2142" spans="1:8" s="2" customFormat="1" ht="56.45" customHeight="1">
      <c r="A2142" s="57"/>
      <c r="G2142" s="9"/>
      <c r="H2142" s="9"/>
    </row>
    <row r="2143" spans="1:8" s="2" customFormat="1" ht="56.45" customHeight="1">
      <c r="A2143" s="57"/>
      <c r="G2143" s="9"/>
      <c r="H2143" s="9"/>
    </row>
    <row r="2144" spans="1:8" s="2" customFormat="1" ht="56.45" customHeight="1">
      <c r="A2144" s="57"/>
      <c r="G2144" s="9"/>
      <c r="H2144" s="9"/>
    </row>
    <row r="2145" spans="1:8" s="2" customFormat="1" ht="56.45" customHeight="1">
      <c r="A2145" s="57"/>
      <c r="G2145" s="9"/>
      <c r="H2145" s="9"/>
    </row>
    <row r="2146" spans="1:8" s="2" customFormat="1" ht="56.45" customHeight="1">
      <c r="A2146" s="57"/>
      <c r="G2146" s="9"/>
      <c r="H2146" s="9"/>
    </row>
    <row r="2147" spans="1:8" s="2" customFormat="1" ht="56.45" customHeight="1">
      <c r="A2147" s="57"/>
      <c r="G2147" s="9"/>
      <c r="H2147" s="9"/>
    </row>
    <row r="2148" spans="1:8" s="2" customFormat="1" ht="56.45" customHeight="1">
      <c r="A2148" s="57"/>
      <c r="G2148" s="9"/>
      <c r="H2148" s="9"/>
    </row>
    <row r="2149" spans="1:8" s="2" customFormat="1" ht="56.45" customHeight="1">
      <c r="A2149" s="57"/>
      <c r="G2149" s="9"/>
      <c r="H2149" s="9"/>
    </row>
    <row r="2150" spans="1:8" s="2" customFormat="1" ht="56.45" customHeight="1">
      <c r="A2150" s="57"/>
      <c r="G2150" s="9"/>
      <c r="H2150" s="9"/>
    </row>
    <row r="2151" spans="1:8" s="2" customFormat="1" ht="56.45" customHeight="1">
      <c r="A2151" s="57"/>
      <c r="G2151" s="9"/>
      <c r="H2151" s="9"/>
    </row>
    <row r="2152" spans="1:8" s="2" customFormat="1" ht="56.45" customHeight="1">
      <c r="A2152" s="57"/>
      <c r="G2152" s="9"/>
      <c r="H2152" s="9"/>
    </row>
    <row r="2153" spans="1:8" s="2" customFormat="1" ht="56.45" customHeight="1">
      <c r="A2153" s="57"/>
      <c r="G2153" s="9"/>
      <c r="H2153" s="9"/>
    </row>
    <row r="2154" spans="1:8" s="2" customFormat="1" ht="56.45" customHeight="1">
      <c r="A2154" s="57"/>
      <c r="G2154" s="9"/>
      <c r="H2154" s="9"/>
    </row>
    <row r="2155" spans="1:8" s="2" customFormat="1" ht="56.45" customHeight="1">
      <c r="A2155" s="57"/>
      <c r="G2155" s="9"/>
      <c r="H2155" s="9"/>
    </row>
    <row r="2156" spans="1:8" s="2" customFormat="1" ht="56.45" customHeight="1">
      <c r="A2156" s="57"/>
      <c r="G2156" s="9"/>
      <c r="H2156" s="9"/>
    </row>
    <row r="2157" spans="1:8" s="2" customFormat="1" ht="56.45" customHeight="1">
      <c r="A2157" s="57"/>
      <c r="G2157" s="9"/>
      <c r="H2157" s="9"/>
    </row>
    <row r="2158" spans="1:8" s="2" customFormat="1" ht="56.45" customHeight="1">
      <c r="A2158" s="57"/>
      <c r="G2158" s="9"/>
      <c r="H2158" s="9"/>
    </row>
    <row r="2159" spans="1:8" s="2" customFormat="1" ht="56.45" customHeight="1">
      <c r="A2159" s="57"/>
      <c r="G2159" s="9"/>
      <c r="H2159" s="9"/>
    </row>
    <row r="2160" spans="1:8" s="2" customFormat="1" ht="56.45" customHeight="1">
      <c r="A2160" s="57"/>
      <c r="G2160" s="9"/>
      <c r="H2160" s="9"/>
    </row>
    <row r="2161" spans="1:8" s="2" customFormat="1" ht="56.45" customHeight="1">
      <c r="A2161" s="57"/>
      <c r="G2161" s="9"/>
      <c r="H2161" s="9"/>
    </row>
    <row r="2162" spans="1:8" s="2" customFormat="1" ht="56.45" customHeight="1">
      <c r="A2162" s="57"/>
      <c r="G2162" s="9"/>
      <c r="H2162" s="9"/>
    </row>
    <row r="2163" spans="1:8" s="2" customFormat="1" ht="56.45" customHeight="1">
      <c r="A2163" s="57"/>
      <c r="G2163" s="9"/>
      <c r="H2163" s="9"/>
    </row>
    <row r="2164" spans="1:8" s="2" customFormat="1" ht="56.45" customHeight="1">
      <c r="A2164" s="57"/>
      <c r="G2164" s="9"/>
      <c r="H2164" s="9"/>
    </row>
    <row r="2165" spans="1:8" s="2" customFormat="1" ht="56.45" customHeight="1">
      <c r="A2165" s="57"/>
      <c r="G2165" s="9"/>
      <c r="H2165" s="9"/>
    </row>
    <row r="2166" spans="1:8" s="2" customFormat="1" ht="56.45" customHeight="1">
      <c r="A2166" s="57"/>
      <c r="G2166" s="9"/>
      <c r="H2166" s="9"/>
    </row>
    <row r="2167" spans="1:8" s="2" customFormat="1" ht="56.45" customHeight="1">
      <c r="A2167" s="57"/>
      <c r="G2167" s="9"/>
      <c r="H2167" s="9"/>
    </row>
    <row r="2168" spans="1:8" s="2" customFormat="1" ht="56.45" customHeight="1">
      <c r="A2168" s="57"/>
      <c r="G2168" s="9"/>
      <c r="H2168" s="9"/>
    </row>
    <row r="2169" spans="1:8" s="2" customFormat="1" ht="56.45" customHeight="1">
      <c r="A2169" s="57"/>
      <c r="G2169" s="9"/>
      <c r="H2169" s="9"/>
    </row>
    <row r="2170" spans="1:8" s="2" customFormat="1" ht="56.45" customHeight="1">
      <c r="A2170" s="57"/>
      <c r="G2170" s="9"/>
      <c r="H2170" s="9"/>
    </row>
    <row r="2171" spans="1:8" s="2" customFormat="1" ht="56.45" customHeight="1">
      <c r="A2171" s="57"/>
      <c r="G2171" s="9"/>
      <c r="H2171" s="9"/>
    </row>
    <row r="2172" spans="1:8" s="2" customFormat="1" ht="56.45" customHeight="1">
      <c r="A2172" s="57"/>
      <c r="G2172" s="9"/>
      <c r="H2172" s="9"/>
    </row>
    <row r="2173" spans="1:8" s="2" customFormat="1" ht="56.45" customHeight="1">
      <c r="A2173" s="57"/>
      <c r="G2173" s="9"/>
      <c r="H2173" s="9"/>
    </row>
    <row r="2174" spans="1:8" s="2" customFormat="1" ht="56.45" customHeight="1">
      <c r="A2174" s="57"/>
      <c r="G2174" s="9"/>
      <c r="H2174" s="9"/>
    </row>
    <row r="2175" spans="1:8" s="2" customFormat="1" ht="56.45" customHeight="1">
      <c r="A2175" s="57"/>
      <c r="G2175" s="9"/>
      <c r="H2175" s="9"/>
    </row>
    <row r="2176" spans="1:8" s="2" customFormat="1" ht="56.45" customHeight="1">
      <c r="A2176" s="57"/>
      <c r="G2176" s="9"/>
      <c r="H2176" s="9"/>
    </row>
    <row r="2177" spans="1:8" s="2" customFormat="1" ht="56.45" customHeight="1">
      <c r="A2177" s="57"/>
      <c r="G2177" s="9"/>
      <c r="H2177" s="9"/>
    </row>
    <row r="2178" spans="1:8" s="2" customFormat="1" ht="56.45" customHeight="1">
      <c r="A2178" s="57"/>
      <c r="G2178" s="9"/>
      <c r="H2178" s="9"/>
    </row>
    <row r="2179" spans="1:8" s="2" customFormat="1" ht="56.45" customHeight="1">
      <c r="A2179" s="57"/>
      <c r="G2179" s="9"/>
      <c r="H2179" s="9"/>
    </row>
    <row r="2180" spans="1:8" s="2" customFormat="1" ht="56.45" customHeight="1">
      <c r="A2180" s="57"/>
      <c r="G2180" s="9"/>
      <c r="H2180" s="9"/>
    </row>
    <row r="2181" spans="1:8" s="2" customFormat="1" ht="56.45" customHeight="1">
      <c r="A2181" s="57"/>
      <c r="G2181" s="9"/>
      <c r="H2181" s="9"/>
    </row>
    <row r="2182" spans="1:8" s="2" customFormat="1" ht="56.45" customHeight="1">
      <c r="A2182" s="57"/>
      <c r="G2182" s="9"/>
      <c r="H2182" s="9"/>
    </row>
    <row r="2183" spans="1:8" s="2" customFormat="1" ht="56.45" customHeight="1">
      <c r="A2183" s="57"/>
      <c r="G2183" s="9"/>
      <c r="H2183" s="9"/>
    </row>
    <row r="2184" spans="1:8" s="2" customFormat="1" ht="56.45" customHeight="1">
      <c r="A2184" s="57"/>
      <c r="G2184" s="9"/>
      <c r="H2184" s="9"/>
    </row>
    <row r="2185" spans="1:8" s="2" customFormat="1" ht="56.45" customHeight="1">
      <c r="A2185" s="57"/>
      <c r="G2185" s="9"/>
      <c r="H2185" s="9"/>
    </row>
    <row r="2186" spans="1:8" s="2" customFormat="1" ht="56.45" customHeight="1">
      <c r="A2186" s="57"/>
      <c r="G2186" s="9"/>
      <c r="H2186" s="9"/>
    </row>
    <row r="2187" spans="1:8" s="2" customFormat="1" ht="56.45" customHeight="1">
      <c r="A2187" s="57"/>
      <c r="G2187" s="9"/>
      <c r="H2187" s="9"/>
    </row>
    <row r="2188" spans="1:8" s="2" customFormat="1" ht="56.45" customHeight="1">
      <c r="A2188" s="57"/>
      <c r="G2188" s="9"/>
      <c r="H2188" s="9"/>
    </row>
    <row r="2189" spans="1:8" s="2" customFormat="1" ht="56.45" customHeight="1">
      <c r="A2189" s="57"/>
      <c r="G2189" s="9"/>
      <c r="H2189" s="9"/>
    </row>
    <row r="2190" spans="1:8" s="2" customFormat="1" ht="56.45" customHeight="1">
      <c r="A2190" s="57"/>
      <c r="G2190" s="9"/>
      <c r="H2190" s="9"/>
    </row>
    <row r="2191" spans="1:8" s="2" customFormat="1" ht="56.45" customHeight="1">
      <c r="A2191" s="57"/>
      <c r="G2191" s="9"/>
      <c r="H2191" s="9"/>
    </row>
    <row r="2192" spans="1:8" s="2" customFormat="1" ht="56.45" customHeight="1">
      <c r="A2192" s="57"/>
      <c r="G2192" s="9"/>
      <c r="H2192" s="9"/>
    </row>
    <row r="2193" spans="1:8" s="2" customFormat="1" ht="56.45" customHeight="1">
      <c r="A2193" s="57"/>
      <c r="G2193" s="9"/>
      <c r="H2193" s="9"/>
    </row>
    <row r="2194" spans="1:8" s="2" customFormat="1" ht="56.45" customHeight="1">
      <c r="A2194" s="57"/>
      <c r="G2194" s="9"/>
      <c r="H2194" s="9"/>
    </row>
    <row r="2195" spans="1:8" s="2" customFormat="1" ht="56.45" customHeight="1">
      <c r="A2195" s="57"/>
      <c r="G2195" s="9"/>
      <c r="H2195" s="9"/>
    </row>
    <row r="2196" spans="1:8" s="2" customFormat="1" ht="56.45" customHeight="1">
      <c r="A2196" s="57"/>
      <c r="G2196" s="9"/>
      <c r="H2196" s="9"/>
    </row>
    <row r="2197" spans="1:8" s="2" customFormat="1" ht="56.45" customHeight="1">
      <c r="A2197" s="57"/>
      <c r="G2197" s="9"/>
      <c r="H2197" s="9"/>
    </row>
    <row r="2198" spans="1:8" s="2" customFormat="1" ht="56.45" customHeight="1">
      <c r="A2198" s="57"/>
      <c r="G2198" s="9"/>
      <c r="H2198" s="9"/>
    </row>
    <row r="2199" spans="1:8" s="2" customFormat="1" ht="56.45" customHeight="1">
      <c r="A2199" s="57"/>
      <c r="G2199" s="9"/>
      <c r="H2199" s="9"/>
    </row>
    <row r="2200" spans="1:8" s="2" customFormat="1" ht="56.45" customHeight="1">
      <c r="A2200" s="57"/>
      <c r="G2200" s="9"/>
      <c r="H2200" s="9"/>
    </row>
    <row r="2201" spans="1:8" s="2" customFormat="1" ht="56.45" customHeight="1">
      <c r="A2201" s="57"/>
      <c r="G2201" s="9"/>
      <c r="H2201" s="9"/>
    </row>
    <row r="2202" spans="1:8" s="2" customFormat="1" ht="56.45" customHeight="1">
      <c r="A2202" s="57"/>
      <c r="G2202" s="9"/>
      <c r="H2202" s="9"/>
    </row>
    <row r="2203" spans="1:8" s="2" customFormat="1" ht="56.45" customHeight="1">
      <c r="A2203" s="57"/>
      <c r="G2203" s="9"/>
      <c r="H2203" s="9"/>
    </row>
    <row r="2204" spans="1:8" s="2" customFormat="1" ht="56.45" customHeight="1">
      <c r="A2204" s="57"/>
      <c r="G2204" s="9"/>
      <c r="H2204" s="9"/>
    </row>
    <row r="2205" spans="1:8" s="2" customFormat="1" ht="56.45" customHeight="1">
      <c r="A2205" s="57"/>
      <c r="G2205" s="9"/>
      <c r="H2205" s="9"/>
    </row>
    <row r="2206" spans="1:8" s="2" customFormat="1" ht="56.45" customHeight="1">
      <c r="A2206" s="57"/>
      <c r="G2206" s="9"/>
      <c r="H2206" s="9"/>
    </row>
    <row r="2207" spans="1:8" s="2" customFormat="1" ht="56.45" customHeight="1">
      <c r="A2207" s="57"/>
      <c r="G2207" s="9"/>
      <c r="H2207" s="9"/>
    </row>
    <row r="2208" spans="1:8" s="2" customFormat="1" ht="56.45" customHeight="1">
      <c r="A2208" s="57"/>
      <c r="G2208" s="9"/>
      <c r="H2208" s="9"/>
    </row>
    <row r="2209" spans="1:8" s="2" customFormat="1" ht="56.45" customHeight="1">
      <c r="A2209" s="57"/>
      <c r="G2209" s="9"/>
      <c r="H2209" s="9"/>
    </row>
    <row r="2210" spans="1:8" s="2" customFormat="1" ht="56.45" customHeight="1">
      <c r="A2210" s="57"/>
      <c r="G2210" s="9"/>
      <c r="H2210" s="9"/>
    </row>
    <row r="2211" spans="1:8" s="2" customFormat="1" ht="56.45" customHeight="1">
      <c r="A2211" s="57"/>
      <c r="G2211" s="9"/>
      <c r="H2211" s="9"/>
    </row>
    <row r="2212" spans="1:8" s="2" customFormat="1" ht="56.45" customHeight="1">
      <c r="A2212" s="57"/>
      <c r="G2212" s="9"/>
      <c r="H2212" s="9"/>
    </row>
    <row r="2213" spans="1:8" s="2" customFormat="1" ht="56.45" customHeight="1">
      <c r="A2213" s="57"/>
      <c r="G2213" s="9"/>
      <c r="H2213" s="9"/>
    </row>
    <row r="2214" spans="1:8" s="2" customFormat="1" ht="56.45" customHeight="1">
      <c r="A2214" s="57"/>
      <c r="G2214" s="9"/>
      <c r="H2214" s="9"/>
    </row>
    <row r="2215" spans="1:8" s="2" customFormat="1" ht="56.45" customHeight="1">
      <c r="A2215" s="57"/>
      <c r="G2215" s="9"/>
      <c r="H2215" s="9"/>
    </row>
    <row r="2216" spans="1:8" s="2" customFormat="1" ht="56.45" customHeight="1">
      <c r="A2216" s="57"/>
      <c r="G2216" s="9"/>
      <c r="H2216" s="9"/>
    </row>
    <row r="2217" spans="1:8" s="2" customFormat="1" ht="56.45" customHeight="1">
      <c r="A2217" s="57"/>
      <c r="G2217" s="9"/>
      <c r="H2217" s="9"/>
    </row>
    <row r="2218" spans="1:8" s="2" customFormat="1" ht="56.45" customHeight="1">
      <c r="A2218" s="57"/>
      <c r="G2218" s="9"/>
      <c r="H2218" s="9"/>
    </row>
    <row r="2219" spans="1:8" s="2" customFormat="1" ht="56.45" customHeight="1">
      <c r="A2219" s="57"/>
      <c r="G2219" s="9"/>
      <c r="H2219" s="9"/>
    </row>
    <row r="2220" spans="1:8" s="2" customFormat="1" ht="56.45" customHeight="1">
      <c r="A2220" s="57"/>
      <c r="G2220" s="9"/>
      <c r="H2220" s="9"/>
    </row>
    <row r="2221" spans="1:8" s="2" customFormat="1" ht="56.45" customHeight="1">
      <c r="A2221" s="57"/>
      <c r="G2221" s="9"/>
      <c r="H2221" s="9"/>
    </row>
    <row r="2222" spans="1:8" s="2" customFormat="1" ht="56.45" customHeight="1">
      <c r="A2222" s="57"/>
      <c r="G2222" s="9"/>
      <c r="H2222" s="9"/>
    </row>
    <row r="2223" spans="1:8" s="2" customFormat="1" ht="56.45" customHeight="1">
      <c r="A2223" s="57"/>
      <c r="G2223" s="9"/>
      <c r="H2223" s="9"/>
    </row>
    <row r="2224" spans="1:8" s="2" customFormat="1" ht="56.45" customHeight="1">
      <c r="A2224" s="57"/>
      <c r="G2224" s="9"/>
      <c r="H2224" s="9"/>
    </row>
    <row r="2225" spans="1:8" s="2" customFormat="1" ht="56.45" customHeight="1">
      <c r="A2225" s="57"/>
      <c r="G2225" s="9"/>
      <c r="H2225" s="9"/>
    </row>
    <row r="2226" spans="1:8" s="2" customFormat="1" ht="56.45" customHeight="1">
      <c r="A2226" s="57"/>
      <c r="G2226" s="9"/>
      <c r="H2226" s="9"/>
    </row>
    <row r="2227" spans="1:8" s="2" customFormat="1" ht="56.45" customHeight="1">
      <c r="A2227" s="57"/>
      <c r="G2227" s="9"/>
      <c r="H2227" s="9"/>
    </row>
    <row r="2228" spans="1:8" s="2" customFormat="1" ht="56.45" customHeight="1">
      <c r="A2228" s="57"/>
      <c r="G2228" s="9"/>
      <c r="H2228" s="9"/>
    </row>
    <row r="2229" spans="1:8" s="2" customFormat="1" ht="56.45" customHeight="1">
      <c r="A2229" s="57"/>
      <c r="G2229" s="9"/>
      <c r="H2229" s="9"/>
    </row>
    <row r="2230" spans="1:8" s="2" customFormat="1" ht="56.45" customHeight="1">
      <c r="A2230" s="57"/>
      <c r="G2230" s="9"/>
      <c r="H2230" s="9"/>
    </row>
    <row r="2231" spans="1:8" s="2" customFormat="1" ht="56.45" customHeight="1">
      <c r="A2231" s="57"/>
      <c r="G2231" s="9"/>
      <c r="H2231" s="9"/>
    </row>
    <row r="2232" spans="1:8" s="2" customFormat="1" ht="56.45" customHeight="1">
      <c r="A2232" s="57"/>
      <c r="G2232" s="9"/>
      <c r="H2232" s="9"/>
    </row>
    <row r="2233" spans="1:8" s="2" customFormat="1" ht="56.45" customHeight="1">
      <c r="A2233" s="57"/>
      <c r="G2233" s="9"/>
      <c r="H2233" s="9"/>
    </row>
    <row r="2234" spans="1:8" s="2" customFormat="1" ht="56.45" customHeight="1">
      <c r="A2234" s="57"/>
      <c r="G2234" s="9"/>
      <c r="H2234" s="9"/>
    </row>
    <row r="2235" spans="1:8" s="2" customFormat="1" ht="56.45" customHeight="1">
      <c r="A2235" s="57"/>
      <c r="G2235" s="9"/>
      <c r="H2235" s="9"/>
    </row>
    <row r="2236" spans="1:8" s="2" customFormat="1" ht="56.45" customHeight="1">
      <c r="A2236" s="57"/>
      <c r="G2236" s="9"/>
      <c r="H2236" s="9"/>
    </row>
    <row r="2237" spans="1:8" s="2" customFormat="1" ht="56.45" customHeight="1">
      <c r="A2237" s="57"/>
      <c r="G2237" s="9"/>
      <c r="H2237" s="9"/>
    </row>
    <row r="2238" spans="1:8" s="2" customFormat="1" ht="56.45" customHeight="1">
      <c r="A2238" s="57"/>
      <c r="G2238" s="9"/>
      <c r="H2238" s="9"/>
    </row>
    <row r="2239" spans="1:8" s="2" customFormat="1" ht="56.45" customHeight="1">
      <c r="A2239" s="57"/>
      <c r="G2239" s="9"/>
      <c r="H2239" s="9"/>
    </row>
    <row r="2240" spans="1:8" s="2" customFormat="1" ht="56.45" customHeight="1">
      <c r="A2240" s="57"/>
      <c r="G2240" s="9"/>
      <c r="H2240" s="9"/>
    </row>
    <row r="2241" spans="1:8" s="2" customFormat="1" ht="56.45" customHeight="1">
      <c r="A2241" s="57"/>
      <c r="G2241" s="9"/>
      <c r="H2241" s="9"/>
    </row>
    <row r="2242" spans="1:8" s="2" customFormat="1" ht="56.45" customHeight="1">
      <c r="A2242" s="57"/>
      <c r="G2242" s="9"/>
      <c r="H2242" s="9"/>
    </row>
    <row r="2243" spans="1:8" s="2" customFormat="1" ht="56.45" customHeight="1">
      <c r="A2243" s="57"/>
      <c r="G2243" s="9"/>
      <c r="H2243" s="9"/>
    </row>
    <row r="2244" spans="1:8" s="2" customFormat="1" ht="56.45" customHeight="1">
      <c r="A2244" s="57"/>
      <c r="G2244" s="9"/>
      <c r="H2244" s="9"/>
    </row>
    <row r="2245" spans="1:8" s="2" customFormat="1" ht="56.45" customHeight="1">
      <c r="A2245" s="57"/>
      <c r="G2245" s="9"/>
      <c r="H2245" s="9"/>
    </row>
    <row r="2246" spans="1:8" s="2" customFormat="1" ht="56.45" customHeight="1">
      <c r="A2246" s="57"/>
      <c r="G2246" s="9"/>
      <c r="H2246" s="9"/>
    </row>
    <row r="2247" spans="1:8" s="2" customFormat="1" ht="56.45" customHeight="1">
      <c r="A2247" s="57"/>
      <c r="G2247" s="9"/>
      <c r="H2247" s="9"/>
    </row>
    <row r="2248" spans="1:8" s="2" customFormat="1" ht="56.45" customHeight="1">
      <c r="A2248" s="57"/>
      <c r="G2248" s="9"/>
      <c r="H2248" s="9"/>
    </row>
    <row r="2249" spans="1:8" s="2" customFormat="1" ht="56.45" customHeight="1">
      <c r="A2249" s="57"/>
      <c r="G2249" s="9"/>
      <c r="H2249" s="9"/>
    </row>
    <row r="2250" spans="1:8" s="2" customFormat="1" ht="56.45" customHeight="1">
      <c r="A2250" s="57"/>
      <c r="G2250" s="9"/>
      <c r="H2250" s="9"/>
    </row>
    <row r="2251" spans="1:8" s="2" customFormat="1" ht="56.45" customHeight="1">
      <c r="A2251" s="57"/>
      <c r="G2251" s="9"/>
      <c r="H2251" s="9"/>
    </row>
    <row r="2252" spans="1:8" s="2" customFormat="1" ht="56.45" customHeight="1">
      <c r="A2252" s="57"/>
      <c r="G2252" s="9"/>
      <c r="H2252" s="9"/>
    </row>
    <row r="2253" spans="1:8" s="2" customFormat="1" ht="56.45" customHeight="1">
      <c r="A2253" s="57"/>
      <c r="G2253" s="9"/>
      <c r="H2253" s="9"/>
    </row>
    <row r="2254" spans="1:8" s="2" customFormat="1" ht="56.45" customHeight="1">
      <c r="A2254" s="57"/>
      <c r="G2254" s="9"/>
      <c r="H2254" s="9"/>
    </row>
    <row r="2255" spans="1:8" s="2" customFormat="1" ht="56.45" customHeight="1">
      <c r="A2255" s="57"/>
      <c r="G2255" s="9"/>
      <c r="H2255" s="9"/>
    </row>
    <row r="2256" spans="1:8" s="2" customFormat="1" ht="56.45" customHeight="1">
      <c r="A2256" s="57"/>
      <c r="G2256" s="9"/>
      <c r="H2256" s="9"/>
    </row>
    <row r="2257" spans="1:8" s="2" customFormat="1" ht="56.45" customHeight="1">
      <c r="A2257" s="57"/>
      <c r="G2257" s="9"/>
      <c r="H2257" s="9"/>
    </row>
    <row r="2258" spans="1:8" s="2" customFormat="1" ht="56.45" customHeight="1">
      <c r="A2258" s="57"/>
      <c r="G2258" s="9"/>
      <c r="H2258" s="9"/>
    </row>
    <row r="2259" spans="1:8" s="2" customFormat="1" ht="56.45" customHeight="1">
      <c r="A2259" s="57"/>
      <c r="G2259" s="9"/>
      <c r="H2259" s="9"/>
    </row>
    <row r="2260" spans="1:8" s="2" customFormat="1" ht="56.45" customHeight="1">
      <c r="A2260" s="57"/>
      <c r="G2260" s="9"/>
      <c r="H2260" s="9"/>
    </row>
    <row r="2261" spans="1:8" s="2" customFormat="1" ht="56.45" customHeight="1">
      <c r="A2261" s="57"/>
      <c r="G2261" s="9"/>
      <c r="H2261" s="9"/>
    </row>
    <row r="2262" spans="1:8" s="2" customFormat="1" ht="56.45" customHeight="1">
      <c r="A2262" s="57"/>
      <c r="G2262" s="9"/>
      <c r="H2262" s="9"/>
    </row>
    <row r="2263" spans="1:8" s="2" customFormat="1" ht="56.45" customHeight="1">
      <c r="A2263" s="57"/>
      <c r="G2263" s="9"/>
      <c r="H2263" s="9"/>
    </row>
    <row r="2264" spans="1:8" s="2" customFormat="1" ht="56.45" customHeight="1">
      <c r="A2264" s="57"/>
      <c r="G2264" s="9"/>
      <c r="H2264" s="9"/>
    </row>
    <row r="2265" spans="1:8" s="2" customFormat="1" ht="56.45" customHeight="1">
      <c r="A2265" s="57"/>
      <c r="G2265" s="9"/>
      <c r="H2265" s="9"/>
    </row>
    <row r="2266" spans="1:8" s="2" customFormat="1" ht="56.45" customHeight="1">
      <c r="A2266" s="57"/>
      <c r="G2266" s="9"/>
      <c r="H2266" s="9"/>
    </row>
    <row r="2267" spans="1:8" s="2" customFormat="1" ht="56.45" customHeight="1">
      <c r="A2267" s="57"/>
      <c r="G2267" s="9"/>
      <c r="H2267" s="9"/>
    </row>
    <row r="2268" spans="1:8" s="2" customFormat="1" ht="56.45" customHeight="1">
      <c r="A2268" s="57"/>
      <c r="G2268" s="9"/>
      <c r="H2268" s="9"/>
    </row>
    <row r="2269" spans="1:8" s="2" customFormat="1" ht="56.45" customHeight="1">
      <c r="A2269" s="57"/>
      <c r="G2269" s="9"/>
      <c r="H2269" s="9"/>
    </row>
    <row r="2270" spans="1:8" s="2" customFormat="1" ht="56.45" customHeight="1">
      <c r="A2270" s="57"/>
      <c r="G2270" s="9"/>
      <c r="H2270" s="9"/>
    </row>
    <row r="2271" spans="1:8" s="2" customFormat="1" ht="56.45" customHeight="1">
      <c r="A2271" s="57"/>
      <c r="G2271" s="9"/>
      <c r="H2271" s="9"/>
    </row>
    <row r="2272" spans="1:8" s="2" customFormat="1" ht="56.45" customHeight="1">
      <c r="A2272" s="57"/>
      <c r="G2272" s="9"/>
      <c r="H2272" s="9"/>
    </row>
    <row r="2273" spans="1:8" s="2" customFormat="1" ht="56.45" customHeight="1">
      <c r="A2273" s="57"/>
      <c r="G2273" s="9"/>
      <c r="H2273" s="9"/>
    </row>
    <row r="2274" spans="1:8" s="2" customFormat="1" ht="56.45" customHeight="1">
      <c r="A2274" s="57"/>
      <c r="G2274" s="9"/>
      <c r="H2274" s="9"/>
    </row>
    <row r="2275" spans="1:8" s="2" customFormat="1" ht="56.45" customHeight="1">
      <c r="A2275" s="57"/>
      <c r="G2275" s="9"/>
      <c r="H2275" s="9"/>
    </row>
    <row r="2276" spans="1:8" s="2" customFormat="1" ht="56.45" customHeight="1">
      <c r="A2276" s="57"/>
      <c r="G2276" s="9"/>
      <c r="H2276" s="9"/>
    </row>
    <row r="2277" spans="1:8" s="2" customFormat="1" ht="56.45" customHeight="1">
      <c r="A2277" s="57"/>
      <c r="G2277" s="9"/>
      <c r="H2277" s="9"/>
    </row>
    <row r="2278" spans="1:8" s="2" customFormat="1" ht="56.45" customHeight="1">
      <c r="A2278" s="57"/>
      <c r="G2278" s="9"/>
      <c r="H2278" s="9"/>
    </row>
    <row r="2279" spans="1:8" s="2" customFormat="1" ht="56.45" customHeight="1">
      <c r="A2279" s="57"/>
      <c r="G2279" s="9"/>
      <c r="H2279" s="9"/>
    </row>
    <row r="2280" spans="1:8" s="2" customFormat="1" ht="56.45" customHeight="1">
      <c r="A2280" s="57"/>
      <c r="G2280" s="9"/>
      <c r="H2280" s="9"/>
    </row>
    <row r="2281" spans="1:8" s="2" customFormat="1" ht="56.45" customHeight="1">
      <c r="A2281" s="57"/>
      <c r="G2281" s="9"/>
      <c r="H2281" s="9"/>
    </row>
    <row r="2282" spans="1:8" s="2" customFormat="1" ht="56.45" customHeight="1">
      <c r="A2282" s="57"/>
      <c r="G2282" s="9"/>
      <c r="H2282" s="9"/>
    </row>
    <row r="2283" spans="1:8" s="2" customFormat="1" ht="56.45" customHeight="1">
      <c r="A2283" s="57"/>
      <c r="G2283" s="9"/>
      <c r="H2283" s="9"/>
    </row>
    <row r="2284" spans="1:8" s="2" customFormat="1" ht="56.45" customHeight="1">
      <c r="A2284" s="57"/>
      <c r="G2284" s="9"/>
      <c r="H2284" s="9"/>
    </row>
    <row r="2285" spans="1:8" s="2" customFormat="1" ht="56.45" customHeight="1">
      <c r="A2285" s="57"/>
      <c r="G2285" s="9"/>
      <c r="H2285" s="9"/>
    </row>
    <row r="2286" spans="1:8" s="2" customFormat="1" ht="56.45" customHeight="1">
      <c r="A2286" s="57"/>
      <c r="G2286" s="9"/>
      <c r="H2286" s="9"/>
    </row>
    <row r="2287" spans="1:8" s="2" customFormat="1" ht="56.45" customHeight="1">
      <c r="A2287" s="57"/>
      <c r="G2287" s="9"/>
      <c r="H2287" s="9"/>
    </row>
    <row r="2288" spans="1:8" s="2" customFormat="1" ht="56.45" customHeight="1">
      <c r="A2288" s="57"/>
      <c r="G2288" s="9"/>
      <c r="H2288" s="9"/>
    </row>
    <row r="2289" spans="1:8" s="2" customFormat="1" ht="56.45" customHeight="1">
      <c r="A2289" s="57"/>
      <c r="G2289" s="9"/>
      <c r="H2289" s="9"/>
    </row>
    <row r="2290" spans="1:8" s="2" customFormat="1" ht="56.45" customHeight="1">
      <c r="A2290" s="57"/>
      <c r="G2290" s="9"/>
      <c r="H2290" s="9"/>
    </row>
    <row r="2291" spans="1:8" s="2" customFormat="1" ht="56.45" customHeight="1">
      <c r="A2291" s="57"/>
      <c r="G2291" s="9"/>
      <c r="H2291" s="9"/>
    </row>
    <row r="2292" spans="1:8" s="2" customFormat="1" ht="56.45" customHeight="1">
      <c r="A2292" s="57"/>
      <c r="G2292" s="9"/>
      <c r="H2292" s="9"/>
    </row>
    <row r="2293" spans="1:8" s="2" customFormat="1" ht="56.45" customHeight="1">
      <c r="A2293" s="57"/>
      <c r="G2293" s="9"/>
      <c r="H2293" s="9"/>
    </row>
    <row r="2294" spans="1:8" s="2" customFormat="1" ht="56.45" customHeight="1">
      <c r="A2294" s="57"/>
      <c r="G2294" s="9"/>
      <c r="H2294" s="9"/>
    </row>
    <row r="2295" spans="1:8" s="2" customFormat="1" ht="56.45" customHeight="1">
      <c r="A2295" s="57"/>
      <c r="G2295" s="9"/>
      <c r="H2295" s="9"/>
    </row>
    <row r="2296" spans="1:8" s="2" customFormat="1" ht="56.45" customHeight="1">
      <c r="A2296" s="57"/>
      <c r="G2296" s="9"/>
      <c r="H2296" s="9"/>
    </row>
    <row r="2297" spans="1:8" s="2" customFormat="1" ht="56.45" customHeight="1">
      <c r="A2297" s="57"/>
      <c r="G2297" s="9"/>
      <c r="H2297" s="9"/>
    </row>
    <row r="2298" spans="1:8" s="2" customFormat="1" ht="56.45" customHeight="1">
      <c r="A2298" s="57"/>
      <c r="G2298" s="9"/>
      <c r="H2298" s="9"/>
    </row>
    <row r="2299" spans="1:8" s="2" customFormat="1" ht="56.45" customHeight="1">
      <c r="A2299" s="57"/>
      <c r="G2299" s="9"/>
      <c r="H2299" s="9"/>
    </row>
    <row r="2300" spans="1:8" s="2" customFormat="1" ht="56.45" customHeight="1">
      <c r="A2300" s="57"/>
      <c r="G2300" s="9"/>
      <c r="H2300" s="9"/>
    </row>
    <row r="2301" spans="1:8" s="2" customFormat="1" ht="56.45" customHeight="1">
      <c r="A2301" s="57"/>
      <c r="G2301" s="9"/>
      <c r="H2301" s="9"/>
    </row>
    <row r="2302" spans="1:8" s="2" customFormat="1" ht="56.45" customHeight="1">
      <c r="A2302" s="57"/>
      <c r="G2302" s="9"/>
      <c r="H2302" s="9"/>
    </row>
    <row r="2303" spans="1:8" s="2" customFormat="1" ht="56.45" customHeight="1">
      <c r="A2303" s="57"/>
      <c r="G2303" s="9"/>
      <c r="H2303" s="9"/>
    </row>
    <row r="2304" spans="1:8" s="2" customFormat="1" ht="56.45" customHeight="1">
      <c r="A2304" s="57"/>
      <c r="G2304" s="9"/>
      <c r="H2304" s="9"/>
    </row>
    <row r="2305" spans="1:8" s="2" customFormat="1" ht="56.45" customHeight="1">
      <c r="A2305" s="57"/>
      <c r="G2305" s="9"/>
      <c r="H2305" s="9"/>
    </row>
    <row r="2306" spans="1:8" s="2" customFormat="1" ht="56.45" customHeight="1">
      <c r="A2306" s="57"/>
      <c r="G2306" s="9"/>
      <c r="H2306" s="9"/>
    </row>
    <row r="2307" spans="1:8" s="2" customFormat="1" ht="56.45" customHeight="1">
      <c r="A2307" s="57"/>
      <c r="G2307" s="9"/>
      <c r="H2307" s="9"/>
    </row>
    <row r="2308" spans="1:8" s="2" customFormat="1" ht="56.45" customHeight="1">
      <c r="A2308" s="57"/>
      <c r="G2308" s="9"/>
      <c r="H2308" s="9"/>
    </row>
    <row r="2309" spans="1:8" s="2" customFormat="1" ht="56.45" customHeight="1">
      <c r="A2309" s="57"/>
      <c r="G2309" s="9"/>
      <c r="H2309" s="9"/>
    </row>
    <row r="2310" spans="1:8" s="2" customFormat="1" ht="56.45" customHeight="1">
      <c r="A2310" s="57"/>
      <c r="G2310" s="9"/>
      <c r="H2310" s="9"/>
    </row>
    <row r="2311" spans="1:8" s="2" customFormat="1" ht="56.45" customHeight="1">
      <c r="A2311" s="57"/>
      <c r="G2311" s="9"/>
      <c r="H2311" s="9"/>
    </row>
    <row r="2312" spans="1:8" s="2" customFormat="1" ht="56.45" customHeight="1">
      <c r="A2312" s="57"/>
      <c r="G2312" s="9"/>
      <c r="H2312" s="9"/>
    </row>
    <row r="2313" spans="1:8" s="2" customFormat="1" ht="56.45" customHeight="1">
      <c r="A2313" s="57"/>
      <c r="G2313" s="9"/>
      <c r="H2313" s="9"/>
    </row>
    <row r="2314" spans="1:8" s="2" customFormat="1" ht="56.45" customHeight="1">
      <c r="A2314" s="57"/>
      <c r="G2314" s="9"/>
      <c r="H2314" s="9"/>
    </row>
    <row r="2315" spans="1:8" s="2" customFormat="1" ht="56.45" customHeight="1">
      <c r="A2315" s="57"/>
      <c r="G2315" s="9"/>
      <c r="H2315" s="9"/>
    </row>
    <row r="2316" spans="1:8" s="2" customFormat="1" ht="56.45" customHeight="1">
      <c r="A2316" s="57"/>
      <c r="G2316" s="9"/>
      <c r="H2316" s="9"/>
    </row>
    <row r="2317" spans="1:8" s="2" customFormat="1" ht="56.45" customHeight="1">
      <c r="A2317" s="57"/>
      <c r="G2317" s="9"/>
      <c r="H2317" s="9"/>
    </row>
    <row r="2318" spans="1:8" s="2" customFormat="1" ht="56.45" customHeight="1">
      <c r="A2318" s="57"/>
      <c r="G2318" s="9"/>
      <c r="H2318" s="9"/>
    </row>
    <row r="2319" spans="1:8" s="2" customFormat="1" ht="56.45" customHeight="1">
      <c r="A2319" s="57"/>
      <c r="G2319" s="9"/>
      <c r="H2319" s="9"/>
    </row>
    <row r="2320" spans="1:8" s="2" customFormat="1" ht="56.45" customHeight="1">
      <c r="A2320" s="57"/>
      <c r="G2320" s="9"/>
      <c r="H2320" s="9"/>
    </row>
    <row r="2321" spans="1:8" s="2" customFormat="1" ht="56.45" customHeight="1">
      <c r="A2321" s="57"/>
      <c r="G2321" s="9"/>
      <c r="H2321" s="9"/>
    </row>
    <row r="2322" spans="1:8" s="2" customFormat="1" ht="56.45" customHeight="1">
      <c r="A2322" s="57"/>
      <c r="G2322" s="9"/>
      <c r="H2322" s="9"/>
    </row>
    <row r="2323" spans="1:8" s="2" customFormat="1" ht="56.45" customHeight="1">
      <c r="A2323" s="57"/>
      <c r="G2323" s="9"/>
      <c r="H2323" s="9"/>
    </row>
    <row r="2324" spans="1:8" s="2" customFormat="1" ht="56.45" customHeight="1">
      <c r="A2324" s="57"/>
      <c r="G2324" s="9"/>
      <c r="H2324" s="9"/>
    </row>
    <row r="2325" spans="1:8" s="2" customFormat="1" ht="56.45" customHeight="1">
      <c r="A2325" s="57"/>
      <c r="G2325" s="9"/>
      <c r="H2325" s="9"/>
    </row>
    <row r="2326" spans="1:8" s="2" customFormat="1" ht="56.45" customHeight="1">
      <c r="A2326" s="57"/>
      <c r="G2326" s="9"/>
      <c r="H2326" s="9"/>
    </row>
    <row r="2327" spans="1:8" s="2" customFormat="1" ht="56.45" customHeight="1">
      <c r="A2327" s="57"/>
      <c r="G2327" s="9"/>
      <c r="H2327" s="9"/>
    </row>
    <row r="2328" spans="1:8" s="2" customFormat="1" ht="56.45" customHeight="1">
      <c r="A2328" s="57"/>
      <c r="G2328" s="9"/>
      <c r="H2328" s="9"/>
    </row>
    <row r="2329" spans="1:8" s="2" customFormat="1" ht="56.45" customHeight="1">
      <c r="A2329" s="57"/>
      <c r="G2329" s="9"/>
      <c r="H2329" s="9"/>
    </row>
    <row r="2330" spans="1:8" s="2" customFormat="1" ht="56.45" customHeight="1">
      <c r="A2330" s="57"/>
      <c r="G2330" s="9"/>
      <c r="H2330" s="9"/>
    </row>
    <row r="2331" spans="1:8" s="2" customFormat="1" ht="56.45" customHeight="1">
      <c r="A2331" s="57"/>
      <c r="G2331" s="9"/>
      <c r="H2331" s="9"/>
    </row>
    <row r="2332" spans="1:8" s="2" customFormat="1" ht="56.45" customHeight="1">
      <c r="A2332" s="57"/>
      <c r="G2332" s="9"/>
      <c r="H2332" s="9"/>
    </row>
    <row r="2333" spans="1:8" s="2" customFormat="1" ht="56.45" customHeight="1">
      <c r="A2333" s="57"/>
      <c r="G2333" s="9"/>
      <c r="H2333" s="9"/>
    </row>
    <row r="2334" spans="1:8" s="2" customFormat="1" ht="56.45" customHeight="1">
      <c r="A2334" s="57"/>
      <c r="G2334" s="9"/>
      <c r="H2334" s="9"/>
    </row>
    <row r="2335" spans="1:8" s="2" customFormat="1" ht="56.45" customHeight="1">
      <c r="A2335" s="57"/>
      <c r="G2335" s="9"/>
      <c r="H2335" s="9"/>
    </row>
    <row r="2336" spans="1:8" s="2" customFormat="1" ht="56.45" customHeight="1">
      <c r="A2336" s="57"/>
      <c r="G2336" s="9"/>
      <c r="H2336" s="9"/>
    </row>
    <row r="2337" spans="1:8" s="2" customFormat="1" ht="56.45" customHeight="1">
      <c r="A2337" s="57"/>
      <c r="G2337" s="9"/>
      <c r="H2337" s="9"/>
    </row>
    <row r="2338" spans="1:8" s="2" customFormat="1" ht="56.45" customHeight="1">
      <c r="A2338" s="57"/>
      <c r="G2338" s="9"/>
      <c r="H2338" s="9"/>
    </row>
    <row r="2339" spans="1:8" s="2" customFormat="1" ht="56.45" customHeight="1">
      <c r="A2339" s="57"/>
      <c r="G2339" s="9"/>
      <c r="H2339" s="9"/>
    </row>
    <row r="2340" spans="1:8" s="2" customFormat="1" ht="56.45" customHeight="1">
      <c r="A2340" s="57"/>
      <c r="G2340" s="9"/>
      <c r="H2340" s="9"/>
    </row>
    <row r="2341" spans="1:8" s="2" customFormat="1" ht="56.45" customHeight="1">
      <c r="A2341" s="57"/>
      <c r="G2341" s="9"/>
      <c r="H2341" s="9"/>
    </row>
    <row r="2342" spans="1:8" s="2" customFormat="1" ht="56.45" customHeight="1">
      <c r="A2342" s="57"/>
      <c r="G2342" s="9"/>
      <c r="H2342" s="9"/>
    </row>
    <row r="2343" spans="1:8" s="2" customFormat="1" ht="56.45" customHeight="1">
      <c r="A2343" s="57"/>
      <c r="G2343" s="9"/>
      <c r="H2343" s="9"/>
    </row>
    <row r="2344" spans="1:8" s="2" customFormat="1" ht="56.45" customHeight="1">
      <c r="A2344" s="57"/>
      <c r="G2344" s="9"/>
      <c r="H2344" s="9"/>
    </row>
    <row r="2345" spans="1:8" s="2" customFormat="1" ht="56.45" customHeight="1">
      <c r="A2345" s="57"/>
      <c r="G2345" s="9"/>
      <c r="H2345" s="9"/>
    </row>
    <row r="2346" spans="1:8" s="2" customFormat="1" ht="56.45" customHeight="1">
      <c r="A2346" s="57"/>
      <c r="G2346" s="9"/>
      <c r="H2346" s="9"/>
    </row>
    <row r="2347" spans="1:8" s="2" customFormat="1" ht="56.45" customHeight="1">
      <c r="A2347" s="57"/>
      <c r="G2347" s="9"/>
      <c r="H2347" s="9"/>
    </row>
    <row r="2348" spans="1:8" s="2" customFormat="1" ht="56.45" customHeight="1">
      <c r="A2348" s="57"/>
      <c r="G2348" s="9"/>
      <c r="H2348" s="9"/>
    </row>
    <row r="2349" spans="1:8" s="2" customFormat="1" ht="56.45" customHeight="1">
      <c r="A2349" s="57"/>
      <c r="G2349" s="9"/>
      <c r="H2349" s="9"/>
    </row>
    <row r="2350" spans="1:8" s="2" customFormat="1" ht="56.45" customHeight="1">
      <c r="A2350" s="57"/>
      <c r="G2350" s="9"/>
      <c r="H2350" s="9"/>
    </row>
    <row r="2351" spans="1:8" s="2" customFormat="1" ht="56.45" customHeight="1">
      <c r="A2351" s="57"/>
      <c r="G2351" s="9"/>
      <c r="H2351" s="9"/>
    </row>
    <row r="2352" spans="1:8" s="2" customFormat="1" ht="56.45" customHeight="1">
      <c r="A2352" s="57"/>
      <c r="G2352" s="9"/>
      <c r="H2352" s="9"/>
    </row>
    <row r="2353" spans="1:8" s="2" customFormat="1" ht="56.45" customHeight="1">
      <c r="A2353" s="57"/>
      <c r="G2353" s="9"/>
      <c r="H2353" s="9"/>
    </row>
    <row r="2354" spans="1:8" s="2" customFormat="1" ht="56.45" customHeight="1">
      <c r="A2354" s="57"/>
      <c r="G2354" s="9"/>
      <c r="H2354" s="9"/>
    </row>
    <row r="2355" spans="1:8" s="2" customFormat="1" ht="56.45" customHeight="1">
      <c r="A2355" s="57"/>
      <c r="G2355" s="9"/>
      <c r="H2355" s="9"/>
    </row>
    <row r="2356" spans="1:8" s="2" customFormat="1" ht="56.45" customHeight="1">
      <c r="A2356" s="57"/>
      <c r="G2356" s="9"/>
      <c r="H2356" s="9"/>
    </row>
    <row r="2357" spans="1:8" s="2" customFormat="1" ht="56.45" customHeight="1">
      <c r="A2357" s="57"/>
      <c r="G2357" s="9"/>
      <c r="H2357" s="9"/>
    </row>
    <row r="2358" spans="1:8" s="2" customFormat="1" ht="56.45" customHeight="1">
      <c r="A2358" s="57"/>
      <c r="G2358" s="9"/>
      <c r="H2358" s="9"/>
    </row>
    <row r="2359" spans="1:8" s="2" customFormat="1" ht="56.45" customHeight="1">
      <c r="A2359" s="57"/>
      <c r="G2359" s="9"/>
      <c r="H2359" s="9"/>
    </row>
    <row r="2360" spans="1:8" s="2" customFormat="1" ht="56.45" customHeight="1">
      <c r="A2360" s="57"/>
      <c r="G2360" s="9"/>
      <c r="H2360" s="9"/>
    </row>
    <row r="2361" spans="1:8" s="2" customFormat="1" ht="56.45" customHeight="1">
      <c r="A2361" s="57"/>
      <c r="G2361" s="9"/>
      <c r="H2361" s="9"/>
    </row>
    <row r="2362" spans="1:8" s="2" customFormat="1" ht="56.45" customHeight="1">
      <c r="A2362" s="57"/>
      <c r="G2362" s="9"/>
      <c r="H2362" s="9"/>
    </row>
    <row r="2363" spans="1:8" s="2" customFormat="1" ht="56.45" customHeight="1">
      <c r="A2363" s="57"/>
      <c r="G2363" s="9"/>
      <c r="H2363" s="9"/>
    </row>
    <row r="2364" spans="1:8" s="2" customFormat="1" ht="56.45" customHeight="1">
      <c r="A2364" s="57"/>
      <c r="G2364" s="9"/>
      <c r="H2364" s="9"/>
    </row>
    <row r="2365" spans="1:8" s="2" customFormat="1" ht="56.45" customHeight="1">
      <c r="A2365" s="57"/>
      <c r="G2365" s="9"/>
      <c r="H2365" s="9"/>
    </row>
    <row r="2366" spans="1:8" s="2" customFormat="1" ht="56.45" customHeight="1">
      <c r="A2366" s="57"/>
      <c r="G2366" s="9"/>
      <c r="H2366" s="9"/>
    </row>
    <row r="2367" spans="1:8" s="2" customFormat="1" ht="56.45" customHeight="1">
      <c r="A2367" s="57"/>
      <c r="G2367" s="9"/>
      <c r="H2367" s="9"/>
    </row>
    <row r="2368" spans="1:8" s="2" customFormat="1" ht="56.45" customHeight="1">
      <c r="A2368" s="57"/>
      <c r="G2368" s="9"/>
      <c r="H2368" s="9"/>
    </row>
    <row r="2369" spans="1:8" s="2" customFormat="1" ht="56.45" customHeight="1">
      <c r="A2369" s="57"/>
      <c r="G2369" s="9"/>
      <c r="H2369" s="9"/>
    </row>
    <row r="2370" spans="1:8" s="2" customFormat="1" ht="56.45" customHeight="1">
      <c r="A2370" s="57"/>
      <c r="G2370" s="9"/>
      <c r="H2370" s="9"/>
    </row>
    <row r="2371" spans="1:8" s="2" customFormat="1" ht="56.45" customHeight="1">
      <c r="A2371" s="57"/>
      <c r="G2371" s="9"/>
      <c r="H2371" s="9"/>
    </row>
    <row r="2372" spans="1:8" s="2" customFormat="1" ht="56.45" customHeight="1">
      <c r="A2372" s="57"/>
      <c r="G2372" s="9"/>
      <c r="H2372" s="9"/>
    </row>
    <row r="2373" spans="1:8" s="2" customFormat="1" ht="56.45" customHeight="1">
      <c r="A2373" s="57"/>
      <c r="G2373" s="9"/>
      <c r="H2373" s="9"/>
    </row>
    <row r="2374" spans="1:8" s="2" customFormat="1" ht="56.45" customHeight="1">
      <c r="A2374" s="57"/>
      <c r="G2374" s="9"/>
      <c r="H2374" s="9"/>
    </row>
    <row r="2375" spans="1:8" s="2" customFormat="1" ht="56.45" customHeight="1">
      <c r="A2375" s="57"/>
      <c r="G2375" s="9"/>
      <c r="H2375" s="9"/>
    </row>
    <row r="2376" spans="1:8" s="2" customFormat="1" ht="56.45" customHeight="1">
      <c r="A2376" s="57"/>
      <c r="G2376" s="9"/>
      <c r="H2376" s="9"/>
    </row>
    <row r="2377" spans="1:8" s="2" customFormat="1" ht="56.45" customHeight="1">
      <c r="A2377" s="57"/>
      <c r="G2377" s="9"/>
      <c r="H2377" s="9"/>
    </row>
    <row r="2378" spans="1:8" s="2" customFormat="1" ht="56.45" customHeight="1">
      <c r="A2378" s="57"/>
      <c r="G2378" s="9"/>
      <c r="H2378" s="9"/>
    </row>
    <row r="2379" spans="1:8" s="2" customFormat="1" ht="56.45" customHeight="1">
      <c r="A2379" s="57"/>
      <c r="G2379" s="9"/>
      <c r="H2379" s="9"/>
    </row>
    <row r="2380" spans="1:8" s="2" customFormat="1" ht="56.45" customHeight="1">
      <c r="A2380" s="57"/>
      <c r="G2380" s="9"/>
      <c r="H2380" s="9"/>
    </row>
    <row r="2381" spans="1:8" s="2" customFormat="1" ht="56.45" customHeight="1">
      <c r="A2381" s="57"/>
      <c r="G2381" s="9"/>
      <c r="H2381" s="9"/>
    </row>
    <row r="2382" spans="1:8" s="2" customFormat="1" ht="56.45" customHeight="1">
      <c r="A2382" s="57"/>
      <c r="G2382" s="9"/>
      <c r="H2382" s="9"/>
    </row>
    <row r="2383" spans="1:8" s="2" customFormat="1" ht="56.45" customHeight="1">
      <c r="A2383" s="57"/>
      <c r="G2383" s="9"/>
      <c r="H2383" s="9"/>
    </row>
    <row r="2384" spans="1:8" s="2" customFormat="1" ht="56.45" customHeight="1">
      <c r="A2384" s="57"/>
      <c r="G2384" s="9"/>
      <c r="H2384" s="9"/>
    </row>
    <row r="2385" spans="1:8" s="2" customFormat="1" ht="56.45" customHeight="1">
      <c r="A2385" s="57"/>
      <c r="G2385" s="9"/>
      <c r="H2385" s="9"/>
    </row>
    <row r="2386" spans="1:8" s="2" customFormat="1" ht="56.45" customHeight="1">
      <c r="A2386" s="57"/>
      <c r="G2386" s="9"/>
      <c r="H2386" s="9"/>
    </row>
    <row r="2387" spans="1:8" s="2" customFormat="1" ht="56.45" customHeight="1">
      <c r="A2387" s="57"/>
      <c r="G2387" s="9"/>
      <c r="H2387" s="9"/>
    </row>
    <row r="2388" spans="1:8" s="2" customFormat="1" ht="56.45" customHeight="1">
      <c r="A2388" s="57"/>
      <c r="G2388" s="9"/>
      <c r="H2388" s="9"/>
    </row>
    <row r="2389" spans="1:8" s="2" customFormat="1" ht="56.45" customHeight="1">
      <c r="A2389" s="57"/>
      <c r="G2389" s="9"/>
      <c r="H2389" s="9"/>
    </row>
    <row r="2390" spans="1:8" s="2" customFormat="1" ht="56.45" customHeight="1">
      <c r="A2390" s="57"/>
      <c r="G2390" s="9"/>
      <c r="H2390" s="9"/>
    </row>
    <row r="2391" spans="1:8" s="2" customFormat="1" ht="56.45" customHeight="1">
      <c r="A2391" s="57"/>
      <c r="G2391" s="9"/>
      <c r="H2391" s="9"/>
    </row>
    <row r="2392" spans="1:8" s="2" customFormat="1" ht="56.45" customHeight="1">
      <c r="A2392" s="57"/>
      <c r="G2392" s="9"/>
      <c r="H2392" s="9"/>
    </row>
    <row r="2393" spans="1:8" s="2" customFormat="1" ht="56.45" customHeight="1">
      <c r="A2393" s="57"/>
      <c r="G2393" s="9"/>
      <c r="H2393" s="9"/>
    </row>
    <row r="2394" spans="1:8" s="2" customFormat="1" ht="56.45" customHeight="1">
      <c r="A2394" s="57"/>
      <c r="G2394" s="9"/>
      <c r="H2394" s="9"/>
    </row>
    <row r="2395" spans="1:8" s="2" customFormat="1" ht="56.45" customHeight="1">
      <c r="A2395" s="57"/>
      <c r="G2395" s="9"/>
      <c r="H2395" s="9"/>
    </row>
    <row r="2396" spans="1:8" s="2" customFormat="1" ht="56.45" customHeight="1">
      <c r="A2396" s="57"/>
      <c r="G2396" s="9"/>
      <c r="H2396" s="9"/>
    </row>
    <row r="2397" spans="1:8" s="2" customFormat="1" ht="56.45" customHeight="1">
      <c r="A2397" s="57"/>
      <c r="G2397" s="9"/>
      <c r="H2397" s="9"/>
    </row>
    <row r="2398" spans="1:8" s="2" customFormat="1" ht="56.45" customHeight="1">
      <c r="A2398" s="57"/>
      <c r="G2398" s="9"/>
      <c r="H2398" s="9"/>
    </row>
    <row r="2399" spans="1:8" s="2" customFormat="1" ht="56.45" customHeight="1">
      <c r="A2399" s="57"/>
      <c r="G2399" s="9"/>
      <c r="H2399" s="9"/>
    </row>
    <row r="2400" spans="1:8" s="2" customFormat="1" ht="56.45" customHeight="1">
      <c r="A2400" s="57"/>
      <c r="G2400" s="9"/>
      <c r="H2400" s="9"/>
    </row>
    <row r="2401" spans="1:8" s="2" customFormat="1" ht="56.45" customHeight="1">
      <c r="A2401" s="57"/>
      <c r="G2401" s="9"/>
      <c r="H2401" s="9"/>
    </row>
    <row r="2402" spans="1:8" s="2" customFormat="1" ht="56.45" customHeight="1">
      <c r="A2402" s="57"/>
      <c r="G2402" s="9"/>
      <c r="H2402" s="9"/>
    </row>
    <row r="2403" spans="1:8" s="2" customFormat="1" ht="56.45" customHeight="1">
      <c r="A2403" s="57"/>
      <c r="G2403" s="9"/>
      <c r="H2403" s="9"/>
    </row>
    <row r="2404" spans="1:8" s="2" customFormat="1" ht="56.45" customHeight="1">
      <c r="A2404" s="57"/>
      <c r="G2404" s="9"/>
      <c r="H2404" s="9"/>
    </row>
    <row r="2405" spans="1:8" s="2" customFormat="1" ht="56.45" customHeight="1">
      <c r="A2405" s="57"/>
      <c r="G2405" s="9"/>
      <c r="H2405" s="9"/>
    </row>
    <row r="2406" spans="1:8" s="2" customFormat="1" ht="56.45" customHeight="1">
      <c r="A2406" s="57"/>
      <c r="G2406" s="9"/>
      <c r="H2406" s="9"/>
    </row>
    <row r="2407" spans="1:8" s="2" customFormat="1" ht="56.45" customHeight="1">
      <c r="A2407" s="57"/>
      <c r="G2407" s="9"/>
      <c r="H2407" s="9"/>
    </row>
    <row r="2408" spans="1:8" s="2" customFormat="1" ht="56.45" customHeight="1">
      <c r="A2408" s="57"/>
      <c r="G2408" s="9"/>
      <c r="H2408" s="9"/>
    </row>
    <row r="2409" spans="1:8" s="2" customFormat="1" ht="56.45" customHeight="1">
      <c r="A2409" s="57"/>
      <c r="G2409" s="9"/>
      <c r="H2409" s="9"/>
    </row>
    <row r="2410" spans="1:8" s="2" customFormat="1" ht="56.45" customHeight="1">
      <c r="A2410" s="57"/>
      <c r="G2410" s="9"/>
      <c r="H2410" s="9"/>
    </row>
    <row r="2411" spans="1:8" s="2" customFormat="1" ht="56.45" customHeight="1">
      <c r="A2411" s="57"/>
      <c r="G2411" s="9"/>
      <c r="H2411" s="9"/>
    </row>
    <row r="2412" spans="1:8" s="2" customFormat="1" ht="56.45" customHeight="1">
      <c r="A2412" s="57"/>
      <c r="G2412" s="9"/>
      <c r="H2412" s="9"/>
    </row>
    <row r="2413" spans="1:8" s="2" customFormat="1" ht="56.45" customHeight="1">
      <c r="A2413" s="57"/>
      <c r="G2413" s="9"/>
      <c r="H2413" s="9"/>
    </row>
    <row r="2414" spans="1:8" s="2" customFormat="1" ht="56.45" customHeight="1">
      <c r="A2414" s="57"/>
      <c r="G2414" s="9"/>
      <c r="H2414" s="9"/>
    </row>
    <row r="2415" spans="1:8" s="2" customFormat="1" ht="56.45" customHeight="1">
      <c r="A2415" s="57"/>
      <c r="G2415" s="9"/>
      <c r="H2415" s="9"/>
    </row>
    <row r="2416" spans="1:8" s="2" customFormat="1" ht="56.45" customHeight="1">
      <c r="A2416" s="57"/>
      <c r="G2416" s="9"/>
      <c r="H2416" s="9"/>
    </row>
    <row r="2417" spans="1:8" s="2" customFormat="1" ht="56.45" customHeight="1">
      <c r="A2417" s="57"/>
      <c r="G2417" s="9"/>
      <c r="H2417" s="9"/>
    </row>
    <row r="2418" spans="1:8" s="2" customFormat="1" ht="56.45" customHeight="1">
      <c r="A2418" s="57"/>
      <c r="G2418" s="9"/>
      <c r="H2418" s="9"/>
    </row>
    <row r="2419" spans="1:8" s="2" customFormat="1" ht="56.45" customHeight="1">
      <c r="A2419" s="57"/>
      <c r="G2419" s="9"/>
      <c r="H2419" s="9"/>
    </row>
    <row r="2420" spans="1:8" s="2" customFormat="1" ht="56.45" customHeight="1">
      <c r="A2420" s="57"/>
      <c r="G2420" s="9"/>
      <c r="H2420" s="9"/>
    </row>
    <row r="2421" spans="1:8" s="2" customFormat="1" ht="56.45" customHeight="1">
      <c r="A2421" s="57"/>
      <c r="G2421" s="9"/>
      <c r="H2421" s="9"/>
    </row>
    <row r="2422" spans="1:8" s="2" customFormat="1" ht="56.45" customHeight="1">
      <c r="A2422" s="57"/>
      <c r="G2422" s="9"/>
      <c r="H2422" s="9"/>
    </row>
    <row r="2423" spans="1:8" s="2" customFormat="1" ht="56.45" customHeight="1">
      <c r="A2423" s="57"/>
      <c r="G2423" s="9"/>
      <c r="H2423" s="9"/>
    </row>
    <row r="2424" spans="1:8" s="2" customFormat="1" ht="56.45" customHeight="1">
      <c r="A2424" s="57"/>
      <c r="G2424" s="9"/>
      <c r="H2424" s="9"/>
    </row>
    <row r="2425" spans="1:8" s="2" customFormat="1" ht="56.45" customHeight="1">
      <c r="A2425" s="57"/>
      <c r="G2425" s="9"/>
      <c r="H2425" s="9"/>
    </row>
    <row r="2426" spans="1:8" s="2" customFormat="1" ht="56.45" customHeight="1">
      <c r="A2426" s="57"/>
      <c r="G2426" s="9"/>
      <c r="H2426" s="9"/>
    </row>
    <row r="2427" spans="1:8" s="2" customFormat="1" ht="56.45" customHeight="1">
      <c r="A2427" s="57"/>
      <c r="G2427" s="9"/>
      <c r="H2427" s="9"/>
    </row>
    <row r="2428" spans="1:8" s="2" customFormat="1" ht="56.45" customHeight="1">
      <c r="A2428" s="57"/>
      <c r="G2428" s="9"/>
      <c r="H2428" s="9"/>
    </row>
    <row r="2429" spans="1:8" s="2" customFormat="1" ht="56.45" customHeight="1">
      <c r="A2429" s="57"/>
      <c r="G2429" s="9"/>
      <c r="H2429" s="9"/>
    </row>
    <row r="2430" spans="1:8" s="2" customFormat="1" ht="56.45" customHeight="1">
      <c r="A2430" s="57"/>
      <c r="G2430" s="9"/>
      <c r="H2430" s="9"/>
    </row>
    <row r="2431" spans="1:8" s="2" customFormat="1" ht="56.45" customHeight="1">
      <c r="A2431" s="57"/>
      <c r="G2431" s="9"/>
      <c r="H2431" s="9"/>
    </row>
    <row r="2432" spans="1:8" s="2" customFormat="1" ht="56.45" customHeight="1">
      <c r="A2432" s="57"/>
      <c r="G2432" s="9"/>
      <c r="H2432" s="9"/>
    </row>
    <row r="2433" spans="1:8" s="2" customFormat="1" ht="56.45" customHeight="1">
      <c r="A2433" s="57"/>
      <c r="G2433" s="9"/>
      <c r="H2433" s="9"/>
    </row>
    <row r="2434" spans="1:8" s="2" customFormat="1" ht="56.45" customHeight="1">
      <c r="A2434" s="57"/>
      <c r="G2434" s="9"/>
      <c r="H2434" s="9"/>
    </row>
    <row r="2435" spans="1:8" s="2" customFormat="1" ht="56.45" customHeight="1">
      <c r="A2435" s="57"/>
      <c r="G2435" s="9"/>
      <c r="H2435" s="9"/>
    </row>
    <row r="2436" spans="1:8" s="2" customFormat="1" ht="56.45" customHeight="1">
      <c r="A2436" s="57"/>
      <c r="G2436" s="9"/>
      <c r="H2436" s="9"/>
    </row>
    <row r="2437" spans="1:8" s="2" customFormat="1" ht="56.45" customHeight="1">
      <c r="A2437" s="57"/>
      <c r="G2437" s="9"/>
      <c r="H2437" s="9"/>
    </row>
    <row r="2438" spans="1:8" s="2" customFormat="1" ht="56.45" customHeight="1">
      <c r="A2438" s="57"/>
      <c r="G2438" s="9"/>
      <c r="H2438" s="9"/>
    </row>
    <row r="2439" spans="1:8" s="2" customFormat="1" ht="56.45" customHeight="1">
      <c r="A2439" s="57"/>
      <c r="G2439" s="9"/>
      <c r="H2439" s="9"/>
    </row>
    <row r="2440" spans="1:8" s="2" customFormat="1" ht="56.45" customHeight="1">
      <c r="A2440" s="57"/>
      <c r="G2440" s="9"/>
      <c r="H2440" s="9"/>
    </row>
    <row r="2441" spans="1:8" s="2" customFormat="1" ht="56.45" customHeight="1">
      <c r="A2441" s="57"/>
      <c r="G2441" s="9"/>
      <c r="H2441" s="9"/>
    </row>
    <row r="2442" spans="1:8" s="2" customFormat="1" ht="56.45" customHeight="1">
      <c r="A2442" s="57"/>
      <c r="G2442" s="9"/>
      <c r="H2442" s="9"/>
    </row>
    <row r="2443" spans="1:8" s="2" customFormat="1" ht="56.45" customHeight="1">
      <c r="A2443" s="57"/>
      <c r="G2443" s="9"/>
      <c r="H2443" s="9"/>
    </row>
    <row r="2444" spans="1:8" s="2" customFormat="1" ht="56.45" customHeight="1">
      <c r="A2444" s="57"/>
      <c r="G2444" s="9"/>
      <c r="H2444" s="9"/>
    </row>
    <row r="2445" spans="1:8" s="2" customFormat="1" ht="56.45" customHeight="1">
      <c r="A2445" s="57"/>
      <c r="G2445" s="9"/>
      <c r="H2445" s="9"/>
    </row>
    <row r="2446" spans="1:8" s="2" customFormat="1" ht="56.45" customHeight="1">
      <c r="A2446" s="57"/>
      <c r="G2446" s="9"/>
      <c r="H2446" s="9"/>
    </row>
    <row r="2447" spans="1:8" s="2" customFormat="1" ht="56.45" customHeight="1">
      <c r="A2447" s="57"/>
      <c r="G2447" s="9"/>
      <c r="H2447" s="9"/>
    </row>
    <row r="2448" spans="1:8" s="2" customFormat="1" ht="56.45" customHeight="1">
      <c r="A2448" s="57"/>
      <c r="G2448" s="9"/>
      <c r="H2448" s="9"/>
    </row>
    <row r="2449" spans="1:8" s="2" customFormat="1" ht="56.45" customHeight="1">
      <c r="A2449" s="57"/>
      <c r="G2449" s="9"/>
      <c r="H2449" s="9"/>
    </row>
    <row r="2450" spans="1:8" s="2" customFormat="1" ht="56.45" customHeight="1">
      <c r="A2450" s="57"/>
      <c r="G2450" s="9"/>
      <c r="H2450" s="9"/>
    </row>
    <row r="2451" spans="1:8" s="2" customFormat="1" ht="56.45" customHeight="1">
      <c r="A2451" s="57"/>
      <c r="G2451" s="9"/>
      <c r="H2451" s="9"/>
    </row>
    <row r="2452" spans="1:8" s="2" customFormat="1" ht="56.45" customHeight="1">
      <c r="A2452" s="57"/>
      <c r="G2452" s="9"/>
      <c r="H2452" s="9"/>
    </row>
    <row r="2453" spans="1:8" s="2" customFormat="1" ht="56.45" customHeight="1">
      <c r="A2453" s="57"/>
      <c r="G2453" s="9"/>
      <c r="H2453" s="9"/>
    </row>
    <row r="2454" spans="1:8" s="2" customFormat="1" ht="56.45" customHeight="1">
      <c r="A2454" s="57"/>
      <c r="G2454" s="9"/>
      <c r="H2454" s="9"/>
    </row>
    <row r="2455" spans="1:8" s="2" customFormat="1" ht="56.45" customHeight="1">
      <c r="A2455" s="57"/>
      <c r="G2455" s="9"/>
      <c r="H2455" s="9"/>
    </row>
    <row r="2456" spans="1:8" s="2" customFormat="1" ht="56.45" customHeight="1">
      <c r="A2456" s="57"/>
      <c r="G2456" s="9"/>
      <c r="H2456" s="9"/>
    </row>
    <row r="2457" spans="1:8" s="2" customFormat="1" ht="56.45" customHeight="1">
      <c r="A2457" s="57"/>
      <c r="G2457" s="9"/>
      <c r="H2457" s="9"/>
    </row>
    <row r="2458" spans="1:8" s="2" customFormat="1" ht="56.45" customHeight="1">
      <c r="A2458" s="57"/>
      <c r="G2458" s="9"/>
      <c r="H2458" s="9"/>
    </row>
    <row r="2459" spans="1:8" s="2" customFormat="1" ht="56.45" customHeight="1">
      <c r="A2459" s="57"/>
      <c r="G2459" s="9"/>
      <c r="H2459" s="9"/>
    </row>
    <row r="2460" spans="1:8" s="2" customFormat="1" ht="56.45" customHeight="1">
      <c r="A2460" s="57"/>
      <c r="G2460" s="9"/>
      <c r="H2460" s="9"/>
    </row>
    <row r="2461" spans="1:8" s="2" customFormat="1" ht="56.45" customHeight="1">
      <c r="A2461" s="57"/>
      <c r="G2461" s="9"/>
      <c r="H2461" s="9"/>
    </row>
    <row r="2462" spans="1:8" s="2" customFormat="1" ht="56.45" customHeight="1">
      <c r="A2462" s="57"/>
      <c r="G2462" s="9"/>
      <c r="H2462" s="9"/>
    </row>
    <row r="2463" spans="1:8" s="2" customFormat="1" ht="56.45" customHeight="1">
      <c r="A2463" s="57"/>
      <c r="G2463" s="9"/>
      <c r="H2463" s="9"/>
    </row>
    <row r="2464" spans="1:8" s="2" customFormat="1" ht="56.45" customHeight="1">
      <c r="A2464" s="57"/>
      <c r="G2464" s="9"/>
      <c r="H2464" s="9"/>
    </row>
    <row r="2465" spans="1:8" s="2" customFormat="1" ht="56.45" customHeight="1">
      <c r="A2465" s="57"/>
      <c r="G2465" s="9"/>
      <c r="H2465" s="9"/>
    </row>
    <row r="2466" spans="1:8" s="2" customFormat="1" ht="56.45" customHeight="1">
      <c r="A2466" s="57"/>
      <c r="G2466" s="9"/>
      <c r="H2466" s="9"/>
    </row>
    <row r="2467" spans="1:8" s="2" customFormat="1" ht="56.45" customHeight="1">
      <c r="A2467" s="57"/>
      <c r="G2467" s="9"/>
      <c r="H2467" s="9"/>
    </row>
    <row r="2468" spans="1:8" s="2" customFormat="1" ht="56.45" customHeight="1">
      <c r="A2468" s="57"/>
      <c r="G2468" s="9"/>
      <c r="H2468" s="9"/>
    </row>
    <row r="2469" spans="1:8" s="2" customFormat="1" ht="56.45" customHeight="1">
      <c r="A2469" s="57"/>
      <c r="G2469" s="9"/>
      <c r="H2469" s="9"/>
    </row>
    <row r="2470" spans="1:8" s="2" customFormat="1" ht="56.45" customHeight="1">
      <c r="A2470" s="57"/>
      <c r="G2470" s="9"/>
      <c r="H2470" s="9"/>
    </row>
    <row r="2471" spans="1:8" s="2" customFormat="1" ht="56.45" customHeight="1">
      <c r="A2471" s="57"/>
      <c r="G2471" s="9"/>
      <c r="H2471" s="9"/>
    </row>
    <row r="2472" spans="1:8" s="2" customFormat="1" ht="56.45" customHeight="1">
      <c r="A2472" s="57"/>
      <c r="G2472" s="9"/>
      <c r="H2472" s="9"/>
    </row>
    <row r="2473" spans="1:8" s="2" customFormat="1" ht="56.45" customHeight="1">
      <c r="A2473" s="57"/>
      <c r="G2473" s="9"/>
      <c r="H2473" s="9"/>
    </row>
    <row r="2474" spans="1:8" s="2" customFormat="1" ht="56.45" customHeight="1">
      <c r="A2474" s="57"/>
      <c r="G2474" s="9"/>
      <c r="H2474" s="9"/>
    </row>
    <row r="2475" spans="1:8" s="2" customFormat="1" ht="56.45" customHeight="1">
      <c r="A2475" s="57"/>
      <c r="G2475" s="9"/>
      <c r="H2475" s="9"/>
    </row>
    <row r="2476" spans="1:8" s="2" customFormat="1" ht="56.45" customHeight="1">
      <c r="A2476" s="57"/>
      <c r="G2476" s="9"/>
      <c r="H2476" s="9"/>
    </row>
    <row r="2477" spans="1:8" s="2" customFormat="1" ht="56.45" customHeight="1">
      <c r="A2477" s="57"/>
      <c r="G2477" s="9"/>
      <c r="H2477" s="9"/>
    </row>
    <row r="2478" spans="1:8" s="2" customFormat="1" ht="56.45" customHeight="1">
      <c r="A2478" s="57"/>
      <c r="G2478" s="9"/>
      <c r="H2478" s="9"/>
    </row>
    <row r="2479" spans="1:8" s="2" customFormat="1" ht="56.45" customHeight="1">
      <c r="A2479" s="57"/>
      <c r="G2479" s="9"/>
      <c r="H2479" s="9"/>
    </row>
    <row r="2480" spans="1:8" s="2" customFormat="1" ht="56.45" customHeight="1">
      <c r="A2480" s="57"/>
      <c r="G2480" s="9"/>
      <c r="H2480" s="9"/>
    </row>
    <row r="2481" spans="1:8" s="2" customFormat="1" ht="56.45" customHeight="1">
      <c r="A2481" s="57"/>
      <c r="G2481" s="9"/>
      <c r="H2481" s="9"/>
    </row>
    <row r="2482" spans="1:8" s="2" customFormat="1" ht="56.45" customHeight="1">
      <c r="A2482" s="57"/>
      <c r="G2482" s="9"/>
      <c r="H2482" s="9"/>
    </row>
    <row r="2483" spans="1:8" s="2" customFormat="1" ht="56.45" customHeight="1">
      <c r="A2483" s="57"/>
      <c r="G2483" s="9"/>
      <c r="H2483" s="9"/>
    </row>
    <row r="2484" spans="1:8" s="2" customFormat="1" ht="56.45" customHeight="1">
      <c r="A2484" s="57"/>
      <c r="G2484" s="9"/>
      <c r="H2484" s="9"/>
    </row>
    <row r="2485" spans="1:8" s="2" customFormat="1" ht="56.45" customHeight="1">
      <c r="A2485" s="57"/>
      <c r="G2485" s="9"/>
      <c r="H2485" s="9"/>
    </row>
    <row r="2486" spans="1:8" s="2" customFormat="1" ht="56.45" customHeight="1">
      <c r="A2486" s="57"/>
      <c r="G2486" s="9"/>
      <c r="H2486" s="9"/>
    </row>
    <row r="2487" spans="1:8" s="2" customFormat="1" ht="56.45" customHeight="1">
      <c r="A2487" s="57"/>
      <c r="G2487" s="9"/>
      <c r="H2487" s="9"/>
    </row>
    <row r="2488" spans="1:8" s="2" customFormat="1" ht="56.45" customHeight="1">
      <c r="A2488" s="57"/>
      <c r="G2488" s="9"/>
      <c r="H2488" s="9"/>
    </row>
    <row r="2489" spans="1:8" s="2" customFormat="1" ht="56.45" customHeight="1">
      <c r="A2489" s="57"/>
      <c r="G2489" s="9"/>
      <c r="H2489" s="9"/>
    </row>
    <row r="2490" spans="1:8" s="2" customFormat="1" ht="56.45" customHeight="1">
      <c r="A2490" s="57"/>
      <c r="G2490" s="9"/>
      <c r="H2490" s="9"/>
    </row>
    <row r="2491" spans="1:8" s="2" customFormat="1" ht="56.45" customHeight="1">
      <c r="A2491" s="57"/>
      <c r="G2491" s="9"/>
      <c r="H2491" s="9"/>
    </row>
    <row r="2492" spans="1:8" s="2" customFormat="1" ht="56.45" customHeight="1">
      <c r="A2492" s="57"/>
      <c r="G2492" s="9"/>
      <c r="H2492" s="9"/>
    </row>
    <row r="2493" spans="1:8" s="2" customFormat="1" ht="56.45" customHeight="1">
      <c r="A2493" s="57"/>
      <c r="G2493" s="9"/>
      <c r="H2493" s="9"/>
    </row>
    <row r="2494" spans="1:8" s="2" customFormat="1" ht="56.45" customHeight="1">
      <c r="A2494" s="57"/>
      <c r="G2494" s="9"/>
      <c r="H2494" s="9"/>
    </row>
    <row r="2495" spans="1:8" s="2" customFormat="1" ht="56.45" customHeight="1">
      <c r="A2495" s="57"/>
      <c r="G2495" s="9"/>
      <c r="H2495" s="9"/>
    </row>
    <row r="2496" spans="1:8" s="2" customFormat="1" ht="56.45" customHeight="1">
      <c r="A2496" s="57"/>
      <c r="G2496" s="9"/>
      <c r="H2496" s="9"/>
    </row>
    <row r="2497" spans="1:8" s="2" customFormat="1" ht="56.45" customHeight="1">
      <c r="A2497" s="57"/>
      <c r="G2497" s="9"/>
      <c r="H2497" s="9"/>
    </row>
    <row r="2498" spans="1:8" s="2" customFormat="1" ht="56.45" customHeight="1">
      <c r="A2498" s="57"/>
      <c r="G2498" s="9"/>
      <c r="H2498" s="9"/>
    </row>
    <row r="2499" spans="1:8" s="2" customFormat="1" ht="56.45" customHeight="1">
      <c r="A2499" s="57"/>
      <c r="G2499" s="9"/>
      <c r="H2499" s="9"/>
    </row>
    <row r="2500" spans="1:8" s="2" customFormat="1" ht="56.45" customHeight="1">
      <c r="A2500" s="57"/>
      <c r="G2500" s="9"/>
      <c r="H2500" s="9"/>
    </row>
    <row r="2501" spans="1:8" s="2" customFormat="1" ht="56.45" customHeight="1">
      <c r="A2501" s="57"/>
      <c r="G2501" s="9"/>
      <c r="H2501" s="9"/>
    </row>
    <row r="2502" spans="1:8" s="2" customFormat="1" ht="56.45" customHeight="1">
      <c r="A2502" s="57"/>
      <c r="G2502" s="9"/>
      <c r="H2502" s="9"/>
    </row>
    <row r="2503" spans="1:8" s="2" customFormat="1" ht="56.45" customHeight="1">
      <c r="A2503" s="57"/>
      <c r="G2503" s="9"/>
      <c r="H2503" s="9"/>
    </row>
    <row r="2504" spans="1:8" s="2" customFormat="1" ht="56.45" customHeight="1">
      <c r="A2504" s="57"/>
      <c r="G2504" s="9"/>
      <c r="H2504" s="9"/>
    </row>
    <row r="2505" spans="1:8" s="2" customFormat="1" ht="56.45" customHeight="1">
      <c r="A2505" s="57"/>
      <c r="G2505" s="9"/>
      <c r="H2505" s="9"/>
    </row>
    <row r="2506" spans="1:8" s="2" customFormat="1" ht="56.45" customHeight="1">
      <c r="A2506" s="57"/>
      <c r="G2506" s="9"/>
      <c r="H2506" s="9"/>
    </row>
    <row r="2507" spans="1:8" s="2" customFormat="1" ht="56.45" customHeight="1">
      <c r="A2507" s="57"/>
      <c r="G2507" s="9"/>
      <c r="H2507" s="9"/>
    </row>
    <row r="2508" spans="1:8" s="2" customFormat="1" ht="56.45" customHeight="1">
      <c r="A2508" s="57"/>
      <c r="G2508" s="9"/>
      <c r="H2508" s="9"/>
    </row>
    <row r="2509" spans="1:8" s="2" customFormat="1" ht="56.45" customHeight="1">
      <c r="A2509" s="57"/>
      <c r="G2509" s="9"/>
      <c r="H2509" s="9"/>
    </row>
    <row r="2510" spans="1:8" s="2" customFormat="1" ht="56.45" customHeight="1">
      <c r="A2510" s="57"/>
      <c r="G2510" s="9"/>
      <c r="H2510" s="9"/>
    </row>
    <row r="2511" spans="1:8" s="2" customFormat="1" ht="56.45" customHeight="1">
      <c r="A2511" s="57"/>
      <c r="G2511" s="9"/>
      <c r="H2511" s="9"/>
    </row>
    <row r="2512" spans="1:8" s="2" customFormat="1" ht="56.45" customHeight="1">
      <c r="A2512" s="57"/>
      <c r="G2512" s="9"/>
      <c r="H2512" s="9"/>
    </row>
    <row r="2513" spans="1:8" s="2" customFormat="1" ht="56.45" customHeight="1">
      <c r="A2513" s="57"/>
      <c r="G2513" s="9"/>
      <c r="H2513" s="9"/>
    </row>
    <row r="2514" spans="1:8" s="2" customFormat="1" ht="56.45" customHeight="1">
      <c r="A2514" s="57"/>
      <c r="G2514" s="9"/>
      <c r="H2514" s="9"/>
    </row>
    <row r="2515" spans="1:8" s="2" customFormat="1" ht="56.45" customHeight="1">
      <c r="A2515" s="57"/>
      <c r="G2515" s="9"/>
      <c r="H2515" s="9"/>
    </row>
    <row r="2516" spans="1:8" s="2" customFormat="1" ht="56.45" customHeight="1">
      <c r="A2516" s="57"/>
      <c r="G2516" s="9"/>
      <c r="H2516" s="9"/>
    </row>
    <row r="2517" spans="1:8" s="2" customFormat="1" ht="56.45" customHeight="1">
      <c r="A2517" s="57"/>
      <c r="G2517" s="9"/>
      <c r="H2517" s="9"/>
    </row>
    <row r="2518" spans="1:8" s="2" customFormat="1" ht="56.45" customHeight="1">
      <c r="A2518" s="57"/>
      <c r="G2518" s="9"/>
      <c r="H2518" s="9"/>
    </row>
    <row r="2519" spans="1:8" s="2" customFormat="1" ht="56.45" customHeight="1">
      <c r="A2519" s="57"/>
      <c r="G2519" s="9"/>
      <c r="H2519" s="9"/>
    </row>
    <row r="2520" spans="1:8" s="2" customFormat="1" ht="56.45" customHeight="1">
      <c r="A2520" s="57"/>
      <c r="G2520" s="9"/>
      <c r="H2520" s="9"/>
    </row>
    <row r="2521" spans="1:8" s="2" customFormat="1" ht="56.45" customHeight="1">
      <c r="A2521" s="57"/>
      <c r="G2521" s="9"/>
      <c r="H2521" s="9"/>
    </row>
    <row r="2522" spans="1:8" s="2" customFormat="1" ht="56.45" customHeight="1">
      <c r="A2522" s="57"/>
      <c r="G2522" s="9"/>
      <c r="H2522" s="9"/>
    </row>
    <row r="2523" spans="1:8" s="2" customFormat="1" ht="56.45" customHeight="1">
      <c r="A2523" s="57"/>
      <c r="G2523" s="9"/>
      <c r="H2523" s="9"/>
    </row>
    <row r="2524" spans="1:8" s="2" customFormat="1" ht="56.45" customHeight="1">
      <c r="A2524" s="57"/>
      <c r="G2524" s="9"/>
      <c r="H2524" s="9"/>
    </row>
    <row r="2525" spans="1:8" s="2" customFormat="1" ht="56.45" customHeight="1">
      <c r="A2525" s="57"/>
      <c r="G2525" s="9"/>
      <c r="H2525" s="9"/>
    </row>
    <row r="2526" spans="1:8" s="2" customFormat="1" ht="56.45" customHeight="1">
      <c r="A2526" s="57"/>
      <c r="G2526" s="9"/>
      <c r="H2526" s="9"/>
    </row>
    <row r="2527" spans="1:8" s="2" customFormat="1" ht="56.45" customHeight="1">
      <c r="A2527" s="57"/>
      <c r="G2527" s="9"/>
      <c r="H2527" s="9"/>
    </row>
    <row r="2528" spans="1:8" s="2" customFormat="1" ht="56.45" customHeight="1">
      <c r="A2528" s="57"/>
      <c r="G2528" s="9"/>
      <c r="H2528" s="9"/>
    </row>
    <row r="2529" spans="1:8" s="2" customFormat="1" ht="56.45" customHeight="1">
      <c r="A2529" s="57"/>
      <c r="G2529" s="9"/>
      <c r="H2529" s="9"/>
    </row>
    <row r="2530" spans="1:8" s="2" customFormat="1" ht="56.45" customHeight="1">
      <c r="A2530" s="57"/>
      <c r="G2530" s="9"/>
      <c r="H2530" s="9"/>
    </row>
    <row r="2531" spans="1:8" s="2" customFormat="1" ht="56.45" customHeight="1">
      <c r="A2531" s="57"/>
      <c r="G2531" s="9"/>
      <c r="H2531" s="9"/>
    </row>
    <row r="2532" spans="1:8" s="2" customFormat="1" ht="56.45" customHeight="1">
      <c r="A2532" s="57"/>
      <c r="G2532" s="9"/>
      <c r="H2532" s="9"/>
    </row>
    <row r="2533" spans="1:8" s="2" customFormat="1" ht="56.45" customHeight="1">
      <c r="A2533" s="57"/>
      <c r="G2533" s="9"/>
      <c r="H2533" s="9"/>
    </row>
    <row r="2534" spans="1:8" s="2" customFormat="1" ht="56.45" customHeight="1">
      <c r="A2534" s="57"/>
      <c r="G2534" s="9"/>
      <c r="H2534" s="9"/>
    </row>
    <row r="2535" spans="1:8" s="2" customFormat="1" ht="56.45" customHeight="1">
      <c r="A2535" s="57"/>
      <c r="G2535" s="9"/>
      <c r="H2535" s="9"/>
    </row>
    <row r="2536" spans="1:8" s="2" customFormat="1" ht="56.45" customHeight="1">
      <c r="A2536" s="57"/>
      <c r="G2536" s="9"/>
      <c r="H2536" s="9"/>
    </row>
    <row r="2537" spans="1:8" s="2" customFormat="1" ht="56.45" customHeight="1">
      <c r="A2537" s="57"/>
      <c r="G2537" s="9"/>
      <c r="H2537" s="9"/>
    </row>
    <row r="2538" spans="1:8" s="2" customFormat="1" ht="56.45" customHeight="1">
      <c r="A2538" s="57"/>
      <c r="G2538" s="9"/>
      <c r="H2538" s="9"/>
    </row>
    <row r="2539" spans="1:8" s="2" customFormat="1" ht="56.45" customHeight="1">
      <c r="A2539" s="57"/>
      <c r="G2539" s="9"/>
      <c r="H2539" s="9"/>
    </row>
    <row r="2540" spans="1:8" s="2" customFormat="1" ht="56.45" customHeight="1">
      <c r="A2540" s="57"/>
      <c r="G2540" s="9"/>
      <c r="H2540" s="9"/>
    </row>
    <row r="2541" spans="1:8" s="2" customFormat="1" ht="56.45" customHeight="1">
      <c r="A2541" s="57"/>
      <c r="G2541" s="9"/>
      <c r="H2541" s="9"/>
    </row>
    <row r="2542" spans="1:8" s="2" customFormat="1" ht="56.45" customHeight="1">
      <c r="A2542" s="57"/>
      <c r="G2542" s="9"/>
      <c r="H2542" s="9"/>
    </row>
    <row r="2543" spans="1:8" s="2" customFormat="1" ht="56.45" customHeight="1">
      <c r="A2543" s="57"/>
      <c r="G2543" s="9"/>
      <c r="H2543" s="9"/>
    </row>
    <row r="2544" spans="1:8" s="2" customFormat="1" ht="56.45" customHeight="1">
      <c r="A2544" s="57"/>
      <c r="G2544" s="9"/>
      <c r="H2544" s="9"/>
    </row>
    <row r="2545" spans="1:8" s="2" customFormat="1" ht="56.45" customHeight="1">
      <c r="A2545" s="57"/>
      <c r="G2545" s="9"/>
      <c r="H2545" s="9"/>
    </row>
    <row r="2546" spans="1:8" s="2" customFormat="1" ht="56.45" customHeight="1">
      <c r="A2546" s="57"/>
      <c r="G2546" s="9"/>
      <c r="H2546" s="9"/>
    </row>
    <row r="2547" spans="1:8" s="2" customFormat="1" ht="56.45" customHeight="1">
      <c r="A2547" s="57"/>
      <c r="G2547" s="9"/>
      <c r="H2547" s="9"/>
    </row>
    <row r="2548" spans="1:8" s="2" customFormat="1" ht="56.45" customHeight="1">
      <c r="A2548" s="57"/>
      <c r="G2548" s="9"/>
      <c r="H2548" s="9"/>
    </row>
    <row r="2549" spans="1:8" s="2" customFormat="1" ht="56.45" customHeight="1">
      <c r="A2549" s="57"/>
      <c r="G2549" s="9"/>
      <c r="H2549" s="9"/>
    </row>
    <row r="2550" spans="1:8" s="2" customFormat="1" ht="56.45" customHeight="1">
      <c r="A2550" s="57"/>
      <c r="G2550" s="9"/>
      <c r="H2550" s="9"/>
    </row>
    <row r="2551" spans="1:8" s="2" customFormat="1" ht="56.45" customHeight="1">
      <c r="A2551" s="57"/>
      <c r="G2551" s="9"/>
      <c r="H2551" s="9"/>
    </row>
    <row r="2552" spans="1:8" s="2" customFormat="1" ht="56.45" customHeight="1">
      <c r="A2552" s="57"/>
      <c r="G2552" s="9"/>
      <c r="H2552" s="9"/>
    </row>
    <row r="2553" spans="1:8" s="2" customFormat="1" ht="56.45" customHeight="1">
      <c r="A2553" s="57"/>
      <c r="G2553" s="9"/>
      <c r="H2553" s="9"/>
    </row>
    <row r="2554" spans="1:8" s="2" customFormat="1" ht="56.45" customHeight="1">
      <c r="A2554" s="57"/>
      <c r="G2554" s="9"/>
      <c r="H2554" s="9"/>
    </row>
    <row r="2555" spans="1:8" s="2" customFormat="1" ht="56.45" customHeight="1">
      <c r="A2555" s="57"/>
      <c r="G2555" s="9"/>
      <c r="H2555" s="9"/>
    </row>
    <row r="2556" spans="1:8" s="2" customFormat="1" ht="56.45" customHeight="1">
      <c r="A2556" s="57"/>
      <c r="G2556" s="9"/>
      <c r="H2556" s="9"/>
    </row>
    <row r="2557" spans="1:8" s="2" customFormat="1" ht="56.45" customHeight="1">
      <c r="A2557" s="57"/>
      <c r="G2557" s="9"/>
      <c r="H2557" s="9"/>
    </row>
    <row r="2558" spans="1:8" s="2" customFormat="1" ht="56.45" customHeight="1">
      <c r="A2558" s="57"/>
      <c r="G2558" s="9"/>
      <c r="H2558" s="9"/>
    </row>
    <row r="2559" spans="1:8" s="2" customFormat="1" ht="56.45" customHeight="1">
      <c r="A2559" s="57"/>
      <c r="G2559" s="9"/>
      <c r="H2559" s="9"/>
    </row>
    <row r="2560" spans="1:8" s="2" customFormat="1" ht="56.45" customHeight="1">
      <c r="A2560" s="57"/>
      <c r="G2560" s="9"/>
      <c r="H2560" s="9"/>
    </row>
    <row r="2561" spans="1:8" s="2" customFormat="1" ht="56.45" customHeight="1">
      <c r="A2561" s="57"/>
      <c r="G2561" s="9"/>
      <c r="H2561" s="9"/>
    </row>
    <row r="2562" spans="1:8" s="2" customFormat="1" ht="56.45" customHeight="1">
      <c r="A2562" s="57"/>
      <c r="G2562" s="9"/>
      <c r="H2562" s="9"/>
    </row>
    <row r="2563" spans="1:8" s="2" customFormat="1" ht="56.45" customHeight="1">
      <c r="A2563" s="57"/>
      <c r="G2563" s="9"/>
      <c r="H2563" s="9"/>
    </row>
    <row r="2564" spans="1:8" s="2" customFormat="1" ht="56.45" customHeight="1">
      <c r="A2564" s="57"/>
      <c r="G2564" s="9"/>
      <c r="H2564" s="9"/>
    </row>
    <row r="2565" spans="1:8" s="2" customFormat="1" ht="56.45" customHeight="1">
      <c r="A2565" s="57"/>
      <c r="G2565" s="9"/>
      <c r="H2565" s="9"/>
    </row>
    <row r="2566" spans="1:8" s="2" customFormat="1" ht="56.45" customHeight="1">
      <c r="A2566" s="57"/>
      <c r="G2566" s="9"/>
      <c r="H2566" s="9"/>
    </row>
    <row r="2567" spans="1:8" s="2" customFormat="1" ht="56.45" customHeight="1">
      <c r="A2567" s="57"/>
      <c r="G2567" s="9"/>
      <c r="H2567" s="9"/>
    </row>
    <row r="2568" spans="1:8" s="2" customFormat="1" ht="56.45" customHeight="1">
      <c r="A2568" s="57"/>
      <c r="G2568" s="9"/>
      <c r="H2568" s="9"/>
    </row>
    <row r="2569" spans="1:8" s="2" customFormat="1" ht="56.45" customHeight="1">
      <c r="A2569" s="57"/>
      <c r="G2569" s="9"/>
      <c r="H2569" s="9"/>
    </row>
    <row r="2570" spans="1:8" s="2" customFormat="1" ht="56.45" customHeight="1">
      <c r="A2570" s="57"/>
      <c r="G2570" s="9"/>
      <c r="H2570" s="9"/>
    </row>
    <row r="2571" spans="1:8" s="2" customFormat="1" ht="56.45" customHeight="1">
      <c r="A2571" s="57"/>
      <c r="G2571" s="9"/>
      <c r="H2571" s="9"/>
    </row>
    <row r="2572" spans="1:8" s="2" customFormat="1" ht="56.45" customHeight="1">
      <c r="A2572" s="57"/>
      <c r="G2572" s="9"/>
      <c r="H2572" s="9"/>
    </row>
    <row r="2573" spans="1:8" s="2" customFormat="1" ht="56.45" customHeight="1">
      <c r="A2573" s="57"/>
      <c r="G2573" s="9"/>
      <c r="H2573" s="9"/>
    </row>
    <row r="2574" spans="1:8" s="2" customFormat="1" ht="56.45" customHeight="1">
      <c r="A2574" s="57"/>
      <c r="G2574" s="9"/>
      <c r="H2574" s="9"/>
    </row>
    <row r="2575" spans="1:8" s="2" customFormat="1" ht="56.45" customHeight="1">
      <c r="A2575" s="57"/>
      <c r="G2575" s="9"/>
      <c r="H2575" s="9"/>
    </row>
    <row r="2576" spans="1:8" s="2" customFormat="1" ht="56.45" customHeight="1">
      <c r="A2576" s="57"/>
      <c r="G2576" s="9"/>
      <c r="H2576" s="9"/>
    </row>
    <row r="2577" spans="1:8" s="2" customFormat="1" ht="56.45" customHeight="1">
      <c r="A2577" s="57"/>
      <c r="G2577" s="9"/>
      <c r="H2577" s="9"/>
    </row>
    <row r="2578" spans="1:8" s="2" customFormat="1" ht="56.45" customHeight="1">
      <c r="A2578" s="57"/>
      <c r="G2578" s="9"/>
      <c r="H2578" s="9"/>
    </row>
    <row r="2579" spans="1:8" s="2" customFormat="1" ht="56.45" customHeight="1">
      <c r="A2579" s="57"/>
      <c r="G2579" s="9"/>
      <c r="H2579" s="9"/>
    </row>
    <row r="2580" spans="1:8" s="2" customFormat="1" ht="56.45" customHeight="1">
      <c r="A2580" s="57"/>
      <c r="G2580" s="9"/>
      <c r="H2580" s="9"/>
    </row>
    <row r="2581" spans="1:8" s="2" customFormat="1" ht="56.45" customHeight="1">
      <c r="A2581" s="57"/>
      <c r="G2581" s="9"/>
      <c r="H2581" s="9"/>
    </row>
    <row r="2582" spans="1:8" s="2" customFormat="1" ht="56.45" customHeight="1">
      <c r="A2582" s="57"/>
      <c r="G2582" s="9"/>
      <c r="H2582" s="9"/>
    </row>
    <row r="2583" spans="1:8" s="2" customFormat="1" ht="56.45" customHeight="1">
      <c r="A2583" s="57"/>
      <c r="G2583" s="9"/>
      <c r="H2583" s="9"/>
    </row>
    <row r="2584" spans="1:8" s="2" customFormat="1" ht="56.45" customHeight="1">
      <c r="A2584" s="57"/>
      <c r="G2584" s="9"/>
      <c r="H2584" s="9"/>
    </row>
    <row r="2585" spans="1:8" s="2" customFormat="1" ht="56.45" customHeight="1">
      <c r="A2585" s="57"/>
      <c r="G2585" s="9"/>
      <c r="H2585" s="9"/>
    </row>
    <row r="2586" spans="1:8" s="2" customFormat="1" ht="56.45" customHeight="1">
      <c r="A2586" s="57"/>
      <c r="G2586" s="9"/>
      <c r="H2586" s="9"/>
    </row>
    <row r="2587" spans="1:8" s="2" customFormat="1" ht="56.45" customHeight="1">
      <c r="A2587" s="57"/>
      <c r="G2587" s="9"/>
      <c r="H2587" s="9"/>
    </row>
    <row r="2588" spans="1:8" s="2" customFormat="1" ht="56.45" customHeight="1">
      <c r="A2588" s="57"/>
      <c r="G2588" s="9"/>
      <c r="H2588" s="9"/>
    </row>
    <row r="2589" spans="1:8" s="2" customFormat="1" ht="56.45" customHeight="1">
      <c r="A2589" s="57"/>
      <c r="G2589" s="9"/>
      <c r="H2589" s="9"/>
    </row>
    <row r="2590" spans="1:8" s="2" customFormat="1" ht="56.45" customHeight="1">
      <c r="A2590" s="57"/>
      <c r="G2590" s="9"/>
      <c r="H2590" s="9"/>
    </row>
    <row r="2591" spans="1:8" s="2" customFormat="1" ht="56.45" customHeight="1">
      <c r="A2591" s="57"/>
      <c r="G2591" s="9"/>
      <c r="H2591" s="9"/>
    </row>
    <row r="2592" spans="1:8" s="2" customFormat="1" ht="56.45" customHeight="1">
      <c r="A2592" s="57"/>
      <c r="G2592" s="9"/>
      <c r="H2592" s="9"/>
    </row>
    <row r="2593" spans="1:8" s="2" customFormat="1" ht="56.45" customHeight="1">
      <c r="A2593" s="57"/>
      <c r="G2593" s="9"/>
      <c r="H2593" s="9"/>
    </row>
    <row r="2594" spans="1:8" s="2" customFormat="1" ht="56.45" customHeight="1">
      <c r="A2594" s="57"/>
      <c r="G2594" s="9"/>
      <c r="H2594" s="9"/>
    </row>
    <row r="2595" spans="1:8" s="2" customFormat="1" ht="56.45" customHeight="1">
      <c r="A2595" s="57"/>
      <c r="G2595" s="9"/>
      <c r="H2595" s="9"/>
    </row>
    <row r="2596" spans="1:8" s="2" customFormat="1" ht="56.45" customHeight="1">
      <c r="A2596" s="57"/>
      <c r="G2596" s="9"/>
      <c r="H2596" s="9"/>
    </row>
    <row r="2597" spans="1:8" s="2" customFormat="1" ht="56.45" customHeight="1">
      <c r="A2597" s="57"/>
      <c r="G2597" s="9"/>
      <c r="H2597" s="9"/>
    </row>
    <row r="2598" spans="1:8" s="2" customFormat="1" ht="56.45" customHeight="1">
      <c r="A2598" s="57"/>
      <c r="G2598" s="9"/>
      <c r="H2598" s="9"/>
    </row>
    <row r="2599" spans="1:8" s="2" customFormat="1" ht="56.45" customHeight="1">
      <c r="A2599" s="57"/>
      <c r="G2599" s="9"/>
      <c r="H2599" s="9"/>
    </row>
    <row r="2600" spans="1:8" s="2" customFormat="1" ht="56.45" customHeight="1">
      <c r="A2600" s="57"/>
      <c r="G2600" s="9"/>
      <c r="H2600" s="9"/>
    </row>
    <row r="2601" spans="1:8" s="2" customFormat="1" ht="56.45" customHeight="1">
      <c r="A2601" s="57"/>
      <c r="G2601" s="9"/>
      <c r="H2601" s="9"/>
    </row>
    <row r="2602" spans="1:8" s="2" customFormat="1" ht="56.45" customHeight="1">
      <c r="A2602" s="57"/>
      <c r="G2602" s="9"/>
      <c r="H2602" s="9"/>
    </row>
    <row r="2603" spans="1:8" s="2" customFormat="1" ht="56.45" customHeight="1">
      <c r="A2603" s="57"/>
      <c r="G2603" s="9"/>
      <c r="H2603" s="9"/>
    </row>
    <row r="2604" spans="1:8" s="2" customFormat="1" ht="56.45" customHeight="1">
      <c r="A2604" s="57"/>
      <c r="G2604" s="9"/>
      <c r="H2604" s="9"/>
    </row>
    <row r="2605" spans="1:8" s="2" customFormat="1" ht="56.45" customHeight="1">
      <c r="A2605" s="57"/>
      <c r="G2605" s="9"/>
      <c r="H2605" s="9"/>
    </row>
    <row r="2606" spans="1:8" s="2" customFormat="1" ht="56.45" customHeight="1">
      <c r="A2606" s="57"/>
      <c r="G2606" s="9"/>
      <c r="H2606" s="9"/>
    </row>
    <row r="2607" spans="1:8" s="2" customFormat="1" ht="56.45" customHeight="1">
      <c r="A2607" s="57"/>
      <c r="G2607" s="9"/>
      <c r="H2607" s="9"/>
    </row>
    <row r="2608" spans="1:8" s="2" customFormat="1" ht="56.45" customHeight="1">
      <c r="A2608" s="57"/>
      <c r="G2608" s="9"/>
      <c r="H2608" s="9"/>
    </row>
    <row r="2609" spans="1:8" s="2" customFormat="1" ht="56.45" customHeight="1">
      <c r="A2609" s="57"/>
      <c r="G2609" s="9"/>
      <c r="H2609" s="9"/>
    </row>
    <row r="2610" spans="1:8" s="2" customFormat="1" ht="56.45" customHeight="1">
      <c r="A2610" s="57"/>
      <c r="G2610" s="9"/>
      <c r="H2610" s="9"/>
    </row>
    <row r="2611" spans="1:8" s="2" customFormat="1" ht="56.45" customHeight="1">
      <c r="A2611" s="57"/>
      <c r="G2611" s="9"/>
      <c r="H2611" s="9"/>
    </row>
    <row r="2612" spans="1:8" s="2" customFormat="1" ht="56.45" customHeight="1">
      <c r="A2612" s="57"/>
      <c r="G2612" s="9"/>
      <c r="H2612" s="9"/>
    </row>
    <row r="2613" spans="1:8" s="2" customFormat="1" ht="56.45" customHeight="1">
      <c r="A2613" s="57"/>
      <c r="G2613" s="9"/>
      <c r="H2613" s="9"/>
    </row>
    <row r="2614" spans="1:8" s="2" customFormat="1" ht="56.45" customHeight="1">
      <c r="A2614" s="57"/>
      <c r="G2614" s="9"/>
      <c r="H2614" s="9"/>
    </row>
    <row r="2615" spans="1:8" s="2" customFormat="1" ht="56.45" customHeight="1">
      <c r="A2615" s="57"/>
      <c r="G2615" s="9"/>
      <c r="H2615" s="9"/>
    </row>
    <row r="2616" spans="1:8" s="2" customFormat="1" ht="56.45" customHeight="1">
      <c r="A2616" s="57"/>
      <c r="G2616" s="9"/>
      <c r="H2616" s="9"/>
    </row>
    <row r="2617" spans="1:8" s="2" customFormat="1" ht="56.45" customHeight="1">
      <c r="A2617" s="57"/>
      <c r="G2617" s="9"/>
      <c r="H2617" s="9"/>
    </row>
    <row r="2618" spans="1:8" s="2" customFormat="1" ht="56.45" customHeight="1">
      <c r="A2618" s="57"/>
      <c r="G2618" s="9"/>
      <c r="H2618" s="9"/>
    </row>
    <row r="2619" spans="1:8" s="2" customFormat="1" ht="56.45" customHeight="1">
      <c r="A2619" s="57"/>
      <c r="G2619" s="9"/>
      <c r="H2619" s="9"/>
    </row>
    <row r="2620" spans="1:8" s="2" customFormat="1" ht="56.45" customHeight="1">
      <c r="A2620" s="57"/>
      <c r="G2620" s="9"/>
      <c r="H2620" s="9"/>
    </row>
    <row r="2621" spans="1:8" s="2" customFormat="1" ht="56.45" customHeight="1">
      <c r="A2621" s="57"/>
      <c r="G2621" s="9"/>
      <c r="H2621" s="9"/>
    </row>
    <row r="2622" spans="1:8" s="2" customFormat="1" ht="56.45" customHeight="1">
      <c r="A2622" s="57"/>
      <c r="G2622" s="9"/>
      <c r="H2622" s="9"/>
    </row>
    <row r="2623" spans="1:8" s="2" customFormat="1" ht="56.45" customHeight="1">
      <c r="A2623" s="57"/>
      <c r="G2623" s="9"/>
      <c r="H2623" s="9"/>
    </row>
    <row r="2624" spans="1:8" s="2" customFormat="1" ht="56.45" customHeight="1">
      <c r="A2624" s="57"/>
      <c r="G2624" s="9"/>
      <c r="H2624" s="9"/>
    </row>
    <row r="2625" spans="1:8" s="2" customFormat="1" ht="56.45" customHeight="1">
      <c r="A2625" s="57"/>
      <c r="G2625" s="9"/>
      <c r="H2625" s="9"/>
    </row>
    <row r="2626" spans="1:8" s="2" customFormat="1" ht="56.45" customHeight="1">
      <c r="A2626" s="57"/>
      <c r="G2626" s="9"/>
      <c r="H2626" s="9"/>
    </row>
    <row r="2627" spans="1:8" s="2" customFormat="1" ht="56.45" customHeight="1">
      <c r="A2627" s="57"/>
      <c r="G2627" s="9"/>
      <c r="H2627" s="9"/>
    </row>
    <row r="2628" spans="1:8" s="2" customFormat="1" ht="56.45" customHeight="1">
      <c r="A2628" s="57"/>
      <c r="G2628" s="9"/>
      <c r="H2628" s="9"/>
    </row>
    <row r="2629" spans="1:8" s="2" customFormat="1" ht="56.45" customHeight="1">
      <c r="A2629" s="57"/>
      <c r="G2629" s="9"/>
      <c r="H2629" s="9"/>
    </row>
    <row r="2630" spans="1:8" s="2" customFormat="1" ht="56.45" customHeight="1">
      <c r="A2630" s="57"/>
      <c r="G2630" s="9"/>
      <c r="H2630" s="9"/>
    </row>
    <row r="2631" spans="1:8" s="2" customFormat="1" ht="56.45" customHeight="1">
      <c r="A2631" s="57"/>
      <c r="G2631" s="9"/>
      <c r="H2631" s="9"/>
    </row>
    <row r="2632" spans="1:8" s="2" customFormat="1" ht="56.45" customHeight="1">
      <c r="A2632" s="57"/>
      <c r="G2632" s="9"/>
      <c r="H2632" s="9"/>
    </row>
    <row r="2633" spans="1:8" s="2" customFormat="1" ht="56.45" customHeight="1">
      <c r="A2633" s="57"/>
      <c r="G2633" s="9"/>
      <c r="H2633" s="9"/>
    </row>
    <row r="2634" spans="1:8" s="2" customFormat="1" ht="56.45" customHeight="1">
      <c r="A2634" s="57"/>
      <c r="G2634" s="9"/>
      <c r="H2634" s="9"/>
    </row>
    <row r="2635" spans="1:8" s="2" customFormat="1" ht="56.45" customHeight="1">
      <c r="A2635" s="57"/>
      <c r="G2635" s="9"/>
      <c r="H2635" s="9"/>
    </row>
    <row r="2636" spans="1:8" s="2" customFormat="1" ht="56.45" customHeight="1">
      <c r="A2636" s="57"/>
      <c r="G2636" s="9"/>
      <c r="H2636" s="9"/>
    </row>
    <row r="2637" spans="1:8" s="2" customFormat="1" ht="56.45" customHeight="1">
      <c r="A2637" s="57"/>
      <c r="G2637" s="9"/>
      <c r="H2637" s="9"/>
    </row>
    <row r="2638" spans="1:8" s="2" customFormat="1" ht="56.45" customHeight="1">
      <c r="A2638" s="57"/>
      <c r="G2638" s="9"/>
      <c r="H2638" s="9"/>
    </row>
    <row r="2639" spans="1:8" s="2" customFormat="1" ht="56.45" customHeight="1">
      <c r="A2639" s="57"/>
      <c r="G2639" s="9"/>
      <c r="H2639" s="9"/>
    </row>
    <row r="2640" spans="1:8" s="2" customFormat="1" ht="56.45" customHeight="1">
      <c r="A2640" s="57"/>
      <c r="G2640" s="9"/>
      <c r="H2640" s="9"/>
    </row>
    <row r="2641" spans="1:8" s="2" customFormat="1" ht="56.45" customHeight="1">
      <c r="A2641" s="57"/>
      <c r="G2641" s="9"/>
      <c r="H2641" s="9"/>
    </row>
    <row r="2642" spans="1:8" s="2" customFormat="1" ht="56.45" customHeight="1">
      <c r="A2642" s="57"/>
      <c r="G2642" s="9"/>
      <c r="H2642" s="9"/>
    </row>
    <row r="2643" spans="1:8" s="2" customFormat="1" ht="56.45" customHeight="1">
      <c r="A2643" s="57"/>
      <c r="G2643" s="9"/>
      <c r="H2643" s="9"/>
    </row>
    <row r="2644" spans="1:8" s="2" customFormat="1" ht="56.45" customHeight="1">
      <c r="A2644" s="57"/>
      <c r="G2644" s="9"/>
      <c r="H2644" s="9"/>
    </row>
    <row r="2645" spans="1:8" s="2" customFormat="1" ht="56.45" customHeight="1">
      <c r="A2645" s="57"/>
      <c r="G2645" s="9"/>
      <c r="H2645" s="9"/>
    </row>
    <row r="2646" spans="1:8" s="2" customFormat="1" ht="56.45" customHeight="1">
      <c r="A2646" s="57"/>
      <c r="G2646" s="9"/>
      <c r="H2646" s="9"/>
    </row>
    <row r="2647" spans="1:8" s="2" customFormat="1" ht="56.45" customHeight="1">
      <c r="A2647" s="57"/>
      <c r="G2647" s="9"/>
      <c r="H2647" s="9"/>
    </row>
    <row r="2648" spans="1:8" s="2" customFormat="1" ht="56.45" customHeight="1">
      <c r="A2648" s="57"/>
      <c r="G2648" s="9"/>
      <c r="H2648" s="9"/>
    </row>
    <row r="2649" spans="1:8" s="2" customFormat="1" ht="56.45" customHeight="1">
      <c r="A2649" s="57"/>
      <c r="G2649" s="9"/>
      <c r="H2649" s="9"/>
    </row>
    <row r="2650" spans="1:8" s="2" customFormat="1" ht="56.45" customHeight="1">
      <c r="A2650" s="57"/>
      <c r="G2650" s="9"/>
      <c r="H2650" s="9"/>
    </row>
    <row r="2651" spans="1:8" s="2" customFormat="1" ht="56.45" customHeight="1">
      <c r="A2651" s="57"/>
      <c r="G2651" s="9"/>
      <c r="H2651" s="9"/>
    </row>
    <row r="2652" spans="1:8" s="2" customFormat="1" ht="56.45" customHeight="1">
      <c r="A2652" s="57"/>
      <c r="G2652" s="9"/>
      <c r="H2652" s="9"/>
    </row>
    <row r="2653" spans="1:8" s="2" customFormat="1" ht="56.45" customHeight="1">
      <c r="A2653" s="57"/>
      <c r="G2653" s="9"/>
      <c r="H2653" s="9"/>
    </row>
    <row r="2654" spans="1:8" s="2" customFormat="1" ht="56.45" customHeight="1">
      <c r="A2654" s="57"/>
      <c r="G2654" s="9"/>
      <c r="H2654" s="9"/>
    </row>
    <row r="2655" spans="1:8" s="2" customFormat="1" ht="56.45" customHeight="1">
      <c r="A2655" s="57"/>
      <c r="G2655" s="9"/>
      <c r="H2655" s="9"/>
    </row>
    <row r="2656" spans="1:8" s="2" customFormat="1" ht="56.45" customHeight="1">
      <c r="A2656" s="57"/>
      <c r="G2656" s="9"/>
      <c r="H2656" s="9"/>
    </row>
    <row r="2657" spans="1:8" s="2" customFormat="1" ht="56.45" customHeight="1">
      <c r="A2657" s="57"/>
      <c r="G2657" s="9"/>
      <c r="H2657" s="9"/>
    </row>
    <row r="2658" spans="1:8" s="2" customFormat="1" ht="56.45" customHeight="1">
      <c r="A2658" s="57"/>
      <c r="G2658" s="9"/>
      <c r="H2658" s="9"/>
    </row>
    <row r="2659" spans="1:8" s="2" customFormat="1" ht="56.45" customHeight="1">
      <c r="A2659" s="57"/>
      <c r="G2659" s="9"/>
      <c r="H2659" s="9"/>
    </row>
    <row r="2660" spans="1:8" s="2" customFormat="1" ht="56.45" customHeight="1">
      <c r="A2660" s="57"/>
      <c r="G2660" s="9"/>
      <c r="H2660" s="9"/>
    </row>
    <row r="2661" spans="1:8" s="2" customFormat="1" ht="56.45" customHeight="1">
      <c r="A2661" s="57"/>
      <c r="G2661" s="9"/>
      <c r="H2661" s="9"/>
    </row>
    <row r="2662" spans="1:8" s="2" customFormat="1" ht="56.45" customHeight="1">
      <c r="A2662" s="57"/>
      <c r="G2662" s="9"/>
      <c r="H2662" s="9"/>
    </row>
    <row r="2663" spans="1:8" s="2" customFormat="1" ht="56.45" customHeight="1">
      <c r="A2663" s="57"/>
      <c r="G2663" s="9"/>
      <c r="H2663" s="9"/>
    </row>
    <row r="2664" spans="1:8" s="2" customFormat="1" ht="56.45" customHeight="1">
      <c r="A2664" s="57"/>
      <c r="G2664" s="9"/>
      <c r="H2664" s="9"/>
    </row>
    <row r="2665" spans="1:8" s="2" customFormat="1" ht="56.45" customHeight="1">
      <c r="A2665" s="57"/>
      <c r="G2665" s="9"/>
      <c r="H2665" s="9"/>
    </row>
    <row r="2666" spans="1:8" s="2" customFormat="1" ht="56.45" customHeight="1">
      <c r="A2666" s="57"/>
      <c r="G2666" s="9"/>
      <c r="H2666" s="9"/>
    </row>
    <row r="2667" spans="1:8" s="2" customFormat="1" ht="56.45" customHeight="1">
      <c r="A2667" s="57"/>
      <c r="G2667" s="9"/>
      <c r="H2667" s="9"/>
    </row>
    <row r="2668" spans="1:8" s="2" customFormat="1" ht="56.45" customHeight="1">
      <c r="A2668" s="57"/>
      <c r="G2668" s="9"/>
      <c r="H2668" s="9"/>
    </row>
    <row r="2669" spans="1:8" s="2" customFormat="1" ht="56.45" customHeight="1">
      <c r="A2669" s="57"/>
      <c r="G2669" s="9"/>
      <c r="H2669" s="9"/>
    </row>
    <row r="2670" spans="1:8" s="2" customFormat="1" ht="56.45" customHeight="1">
      <c r="A2670" s="57"/>
      <c r="G2670" s="9"/>
      <c r="H2670" s="9"/>
    </row>
    <row r="2671" spans="1:8" s="2" customFormat="1" ht="56.45" customHeight="1">
      <c r="A2671" s="57"/>
      <c r="G2671" s="9"/>
      <c r="H2671" s="9"/>
    </row>
    <row r="2672" spans="1:8" s="2" customFormat="1" ht="56.45" customHeight="1">
      <c r="A2672" s="57"/>
      <c r="G2672" s="9"/>
      <c r="H2672" s="9"/>
    </row>
    <row r="2673" spans="1:8" s="2" customFormat="1" ht="56.45" customHeight="1">
      <c r="A2673" s="57"/>
      <c r="G2673" s="9"/>
      <c r="H2673" s="9"/>
    </row>
    <row r="2674" spans="1:8" s="2" customFormat="1" ht="56.45" customHeight="1">
      <c r="A2674" s="57"/>
      <c r="G2674" s="9"/>
      <c r="H2674" s="9"/>
    </row>
    <row r="2675" spans="1:8" s="2" customFormat="1" ht="56.45" customHeight="1">
      <c r="A2675" s="57"/>
      <c r="G2675" s="9"/>
      <c r="H2675" s="9"/>
    </row>
    <row r="2676" spans="1:8" s="2" customFormat="1" ht="56.45" customHeight="1">
      <c r="A2676" s="57"/>
      <c r="G2676" s="9"/>
      <c r="H2676" s="9"/>
    </row>
    <row r="2677" spans="1:8" s="2" customFormat="1" ht="56.45" customHeight="1">
      <c r="A2677" s="57"/>
      <c r="G2677" s="9"/>
      <c r="H2677" s="9"/>
    </row>
    <row r="2678" spans="1:8" s="2" customFormat="1" ht="56.45" customHeight="1">
      <c r="A2678" s="57"/>
      <c r="G2678" s="9"/>
      <c r="H2678" s="9"/>
    </row>
    <row r="2679" spans="1:8" s="2" customFormat="1" ht="56.45" customHeight="1">
      <c r="A2679" s="57"/>
      <c r="G2679" s="9"/>
      <c r="H2679" s="9"/>
    </row>
    <row r="2680" spans="1:8" s="2" customFormat="1" ht="56.45" customHeight="1">
      <c r="A2680" s="57"/>
      <c r="G2680" s="9"/>
      <c r="H2680" s="9"/>
    </row>
    <row r="2681" spans="1:8" s="2" customFormat="1" ht="56.45" customHeight="1">
      <c r="A2681" s="57"/>
      <c r="G2681" s="9"/>
      <c r="H2681" s="9"/>
    </row>
    <row r="2682" spans="1:8" s="2" customFormat="1" ht="56.45" customHeight="1">
      <c r="A2682" s="57"/>
      <c r="G2682" s="9"/>
      <c r="H2682" s="9"/>
    </row>
    <row r="2683" spans="1:8" s="2" customFormat="1" ht="56.45" customHeight="1">
      <c r="A2683" s="57"/>
      <c r="G2683" s="9"/>
      <c r="H2683" s="9"/>
    </row>
    <row r="2684" spans="1:8" s="2" customFormat="1" ht="56.45" customHeight="1">
      <c r="A2684" s="57"/>
      <c r="G2684" s="9"/>
      <c r="H2684" s="9"/>
    </row>
    <row r="2685" spans="1:8" s="2" customFormat="1" ht="56.45" customHeight="1">
      <c r="A2685" s="57"/>
      <c r="G2685" s="9"/>
      <c r="H2685" s="9"/>
    </row>
    <row r="2686" spans="1:8" s="2" customFormat="1" ht="56.45" customHeight="1">
      <c r="A2686" s="57"/>
      <c r="G2686" s="9"/>
      <c r="H2686" s="9"/>
    </row>
    <row r="2687" spans="1:8" s="2" customFormat="1" ht="56.45" customHeight="1">
      <c r="A2687" s="57"/>
      <c r="G2687" s="9"/>
      <c r="H2687" s="9"/>
    </row>
    <row r="2688" spans="1:8" s="2" customFormat="1" ht="56.45" customHeight="1">
      <c r="A2688" s="57"/>
      <c r="G2688" s="9"/>
      <c r="H2688" s="9"/>
    </row>
    <row r="2689" spans="1:8" s="2" customFormat="1" ht="56.45" customHeight="1">
      <c r="A2689" s="57"/>
      <c r="G2689" s="9"/>
      <c r="H2689" s="9"/>
    </row>
    <row r="2690" spans="1:8" s="2" customFormat="1" ht="56.45" customHeight="1">
      <c r="A2690" s="57"/>
      <c r="G2690" s="9"/>
      <c r="H2690" s="9"/>
    </row>
    <row r="2691" spans="1:8" s="2" customFormat="1" ht="56.45" customHeight="1">
      <c r="A2691" s="57"/>
      <c r="G2691" s="9"/>
      <c r="H2691" s="9"/>
    </row>
    <row r="2692" spans="1:8" s="2" customFormat="1" ht="56.45" customHeight="1">
      <c r="A2692" s="57"/>
      <c r="G2692" s="9"/>
      <c r="H2692" s="9"/>
    </row>
    <row r="2693" spans="1:8" s="2" customFormat="1" ht="56.45" customHeight="1">
      <c r="A2693" s="57"/>
      <c r="G2693" s="9"/>
      <c r="H2693" s="9"/>
    </row>
    <row r="2694" spans="1:8" s="2" customFormat="1" ht="56.45" customHeight="1">
      <c r="A2694" s="57"/>
      <c r="G2694" s="9"/>
      <c r="H2694" s="9"/>
    </row>
    <row r="2695" spans="1:8" s="2" customFormat="1" ht="56.45" customHeight="1">
      <c r="A2695" s="57"/>
      <c r="G2695" s="9"/>
      <c r="H2695" s="9"/>
    </row>
    <row r="2696" spans="1:8" s="2" customFormat="1" ht="56.45" customHeight="1">
      <c r="A2696" s="57"/>
      <c r="G2696" s="9"/>
      <c r="H2696" s="9"/>
    </row>
    <row r="2697" spans="1:8" s="2" customFormat="1" ht="56.45" customHeight="1">
      <c r="A2697" s="57"/>
      <c r="G2697" s="9"/>
      <c r="H2697" s="9"/>
    </row>
    <row r="2698" spans="1:8" s="2" customFormat="1" ht="56.45" customHeight="1">
      <c r="A2698" s="57"/>
      <c r="G2698" s="9"/>
      <c r="H2698" s="9"/>
    </row>
    <row r="2699" spans="1:8" s="2" customFormat="1" ht="56.45" customHeight="1">
      <c r="A2699" s="57"/>
      <c r="G2699" s="9"/>
      <c r="H2699" s="9"/>
    </row>
    <row r="2700" spans="1:8" s="2" customFormat="1" ht="56.45" customHeight="1">
      <c r="A2700" s="57"/>
      <c r="G2700" s="9"/>
      <c r="H2700" s="9"/>
    </row>
    <row r="2701" spans="1:8" s="2" customFormat="1" ht="56.45" customHeight="1">
      <c r="A2701" s="57"/>
      <c r="G2701" s="9"/>
      <c r="H2701" s="9"/>
    </row>
    <row r="2702" spans="1:8" s="2" customFormat="1" ht="56.45" customHeight="1">
      <c r="A2702" s="57"/>
      <c r="G2702" s="9"/>
      <c r="H2702" s="9"/>
    </row>
    <row r="2703" spans="1:8" s="2" customFormat="1" ht="56.45" customHeight="1">
      <c r="A2703" s="57"/>
      <c r="G2703" s="9"/>
      <c r="H2703" s="9"/>
    </row>
    <row r="2704" spans="1:8" s="2" customFormat="1" ht="56.45" customHeight="1">
      <c r="A2704" s="57"/>
      <c r="G2704" s="9"/>
      <c r="H2704" s="9"/>
    </row>
    <row r="2705" spans="1:8" s="2" customFormat="1" ht="56.45" customHeight="1">
      <c r="A2705" s="57"/>
      <c r="G2705" s="9"/>
      <c r="H2705" s="9"/>
    </row>
    <row r="2706" spans="1:8" s="2" customFormat="1" ht="56.45" customHeight="1">
      <c r="A2706" s="57"/>
      <c r="G2706" s="9"/>
      <c r="H2706" s="9"/>
    </row>
    <row r="2707" spans="1:8" s="2" customFormat="1" ht="56.45" customHeight="1">
      <c r="A2707" s="57"/>
      <c r="G2707" s="9"/>
      <c r="H2707" s="9"/>
    </row>
    <row r="2708" spans="1:8" s="2" customFormat="1" ht="56.45" customHeight="1">
      <c r="A2708" s="57"/>
      <c r="G2708" s="9"/>
      <c r="H2708" s="9"/>
    </row>
    <row r="2709" spans="1:8" s="2" customFormat="1" ht="56.45" customHeight="1">
      <c r="A2709" s="57"/>
      <c r="G2709" s="9"/>
      <c r="H2709" s="9"/>
    </row>
    <row r="2710" spans="1:8" s="2" customFormat="1" ht="56.45" customHeight="1">
      <c r="A2710" s="57"/>
      <c r="G2710" s="9"/>
      <c r="H2710" s="9"/>
    </row>
    <row r="2711" spans="1:8" s="2" customFormat="1" ht="56.45" customHeight="1">
      <c r="A2711" s="57"/>
      <c r="G2711" s="9"/>
      <c r="H2711" s="9"/>
    </row>
    <row r="2712" spans="1:8" s="2" customFormat="1" ht="56.45" customHeight="1">
      <c r="A2712" s="57"/>
      <c r="G2712" s="9"/>
      <c r="H2712" s="9"/>
    </row>
    <row r="2713" spans="1:8" s="2" customFormat="1" ht="56.45" customHeight="1">
      <c r="A2713" s="57"/>
      <c r="G2713" s="9"/>
      <c r="H2713" s="9"/>
    </row>
    <row r="2714" spans="1:8" s="2" customFormat="1" ht="56.45" customHeight="1">
      <c r="A2714" s="57"/>
      <c r="G2714" s="9"/>
      <c r="H2714" s="9"/>
    </row>
    <row r="2715" spans="1:8" s="2" customFormat="1" ht="56.45" customHeight="1">
      <c r="A2715" s="57"/>
      <c r="G2715" s="9"/>
      <c r="H2715" s="9"/>
    </row>
    <row r="2716" spans="1:8" s="2" customFormat="1" ht="56.45" customHeight="1">
      <c r="A2716" s="57"/>
      <c r="G2716" s="9"/>
      <c r="H2716" s="9"/>
    </row>
    <row r="2717" spans="1:8" s="2" customFormat="1" ht="56.45" customHeight="1">
      <c r="A2717" s="57"/>
      <c r="G2717" s="9"/>
      <c r="H2717" s="9"/>
    </row>
    <row r="2718" spans="1:8" s="2" customFormat="1" ht="56.45" customHeight="1">
      <c r="A2718" s="57"/>
      <c r="G2718" s="9"/>
      <c r="H2718" s="9"/>
    </row>
    <row r="2719" spans="1:8" s="2" customFormat="1" ht="56.45" customHeight="1">
      <c r="A2719" s="57"/>
      <c r="G2719" s="9"/>
      <c r="H2719" s="9"/>
    </row>
    <row r="2720" spans="1:8" s="2" customFormat="1" ht="56.45" customHeight="1">
      <c r="A2720" s="57"/>
      <c r="G2720" s="9"/>
      <c r="H2720" s="9"/>
    </row>
    <row r="2721" spans="1:8" s="2" customFormat="1" ht="56.45" customHeight="1">
      <c r="A2721" s="57"/>
      <c r="G2721" s="9"/>
      <c r="H2721" s="9"/>
    </row>
    <row r="2722" spans="1:8" s="2" customFormat="1" ht="56.45" customHeight="1">
      <c r="A2722" s="57"/>
      <c r="G2722" s="9"/>
      <c r="H2722" s="9"/>
    </row>
    <row r="2723" spans="1:8" s="2" customFormat="1" ht="56.45" customHeight="1">
      <c r="A2723" s="57"/>
      <c r="G2723" s="9"/>
      <c r="H2723" s="9"/>
    </row>
    <row r="2724" spans="1:8" s="2" customFormat="1" ht="56.45" customHeight="1">
      <c r="A2724" s="57"/>
      <c r="G2724" s="9"/>
      <c r="H2724" s="9"/>
    </row>
    <row r="2725" spans="1:8" s="2" customFormat="1" ht="56.45" customHeight="1">
      <c r="A2725" s="57"/>
      <c r="G2725" s="9"/>
      <c r="H2725" s="9"/>
    </row>
    <row r="2726" spans="1:8" s="2" customFormat="1" ht="56.45" customHeight="1">
      <c r="A2726" s="57"/>
      <c r="G2726" s="9"/>
      <c r="H2726" s="9"/>
    </row>
    <row r="2727" spans="1:8" s="2" customFormat="1" ht="56.45" customHeight="1">
      <c r="A2727" s="57"/>
      <c r="G2727" s="9"/>
      <c r="H2727" s="9"/>
    </row>
    <row r="2728" spans="1:8" s="2" customFormat="1" ht="56.45" customHeight="1">
      <c r="A2728" s="57"/>
      <c r="G2728" s="9"/>
      <c r="H2728" s="9"/>
    </row>
    <row r="2729" spans="1:8" s="2" customFormat="1" ht="56.45" customHeight="1">
      <c r="A2729" s="57"/>
      <c r="G2729" s="9"/>
      <c r="H2729" s="9"/>
    </row>
    <row r="2730" spans="1:8" s="2" customFormat="1" ht="56.45" customHeight="1">
      <c r="A2730" s="57"/>
      <c r="G2730" s="9"/>
      <c r="H2730" s="9"/>
    </row>
    <row r="2731" spans="1:8" s="2" customFormat="1" ht="56.45" customHeight="1">
      <c r="A2731" s="57"/>
      <c r="G2731" s="9"/>
      <c r="H2731" s="9"/>
    </row>
    <row r="2732" spans="1:8" s="2" customFormat="1" ht="56.45" customHeight="1">
      <c r="A2732" s="57"/>
      <c r="G2732" s="9"/>
      <c r="H2732" s="9"/>
    </row>
    <row r="2733" spans="1:8" s="2" customFormat="1" ht="56.45" customHeight="1">
      <c r="A2733" s="57"/>
      <c r="G2733" s="9"/>
      <c r="H2733" s="9"/>
    </row>
    <row r="2734" spans="1:8" s="2" customFormat="1" ht="56.45" customHeight="1">
      <c r="A2734" s="57"/>
      <c r="G2734" s="9"/>
      <c r="H2734" s="9"/>
    </row>
    <row r="2735" spans="1:8" s="2" customFormat="1" ht="56.45" customHeight="1">
      <c r="A2735" s="57"/>
      <c r="G2735" s="9"/>
      <c r="H2735" s="9"/>
    </row>
    <row r="2736" spans="1:8" s="2" customFormat="1" ht="56.45" customHeight="1">
      <c r="A2736" s="57"/>
      <c r="G2736" s="9"/>
      <c r="H2736" s="9"/>
    </row>
    <row r="2737" spans="1:8" s="2" customFormat="1" ht="56.45" customHeight="1">
      <c r="A2737" s="57"/>
      <c r="G2737" s="9"/>
      <c r="H2737" s="9"/>
    </row>
    <row r="2738" spans="1:8" s="2" customFormat="1" ht="56.45" customHeight="1">
      <c r="A2738" s="57"/>
      <c r="G2738" s="9"/>
      <c r="H2738" s="9"/>
    </row>
    <row r="2739" spans="1:8" s="2" customFormat="1" ht="56.45" customHeight="1">
      <c r="A2739" s="57"/>
      <c r="G2739" s="9"/>
      <c r="H2739" s="9"/>
    </row>
    <row r="2740" spans="1:8" s="2" customFormat="1" ht="56.45" customHeight="1">
      <c r="A2740" s="57"/>
      <c r="G2740" s="9"/>
      <c r="H2740" s="9"/>
    </row>
    <row r="2741" spans="1:8" s="2" customFormat="1" ht="56.45" customHeight="1">
      <c r="A2741" s="57"/>
      <c r="G2741" s="9"/>
      <c r="H2741" s="9"/>
    </row>
    <row r="2742" spans="1:8" s="2" customFormat="1" ht="56.45" customHeight="1">
      <c r="A2742" s="57"/>
      <c r="G2742" s="9"/>
      <c r="H2742" s="9"/>
    </row>
    <row r="2743" spans="1:8" s="2" customFormat="1" ht="56.45" customHeight="1">
      <c r="A2743" s="57"/>
      <c r="G2743" s="9"/>
      <c r="H2743" s="9"/>
    </row>
    <row r="2744" spans="1:8" s="2" customFormat="1" ht="56.45" customHeight="1">
      <c r="A2744" s="57"/>
      <c r="G2744" s="9"/>
      <c r="H2744" s="9"/>
    </row>
    <row r="2745" spans="1:8" s="2" customFormat="1" ht="56.45" customHeight="1">
      <c r="A2745" s="57"/>
      <c r="G2745" s="9"/>
      <c r="H2745" s="9"/>
    </row>
    <row r="2746" spans="1:8" s="2" customFormat="1" ht="56.45" customHeight="1">
      <c r="A2746" s="57"/>
      <c r="G2746" s="9"/>
      <c r="H2746" s="9"/>
    </row>
    <row r="2747" spans="1:8" s="2" customFormat="1" ht="56.45" customHeight="1">
      <c r="A2747" s="57"/>
      <c r="G2747" s="9"/>
      <c r="H2747" s="9"/>
    </row>
    <row r="2748" spans="1:8" s="2" customFormat="1" ht="56.45" customHeight="1">
      <c r="A2748" s="57"/>
      <c r="G2748" s="9"/>
      <c r="H2748" s="9"/>
    </row>
    <row r="2749" spans="1:8" s="2" customFormat="1" ht="56.45" customHeight="1">
      <c r="A2749" s="57"/>
      <c r="G2749" s="9"/>
      <c r="H2749" s="9"/>
    </row>
    <row r="2750" spans="1:8" s="2" customFormat="1" ht="56.45" customHeight="1">
      <c r="A2750" s="57"/>
      <c r="G2750" s="9"/>
      <c r="H2750" s="9"/>
    </row>
    <row r="2751" spans="1:8" s="2" customFormat="1" ht="56.45" customHeight="1">
      <c r="A2751" s="57"/>
      <c r="G2751" s="9"/>
      <c r="H2751" s="9"/>
    </row>
    <row r="2752" spans="1:8" s="2" customFormat="1" ht="56.45" customHeight="1">
      <c r="A2752" s="57"/>
      <c r="G2752" s="9"/>
      <c r="H2752" s="9"/>
    </row>
    <row r="2753" spans="1:8" s="2" customFormat="1" ht="56.45" customHeight="1">
      <c r="A2753" s="57"/>
      <c r="G2753" s="9"/>
      <c r="H2753" s="9"/>
    </row>
    <row r="2754" spans="1:8" s="2" customFormat="1" ht="56.45" customHeight="1">
      <c r="A2754" s="57"/>
      <c r="G2754" s="9"/>
      <c r="H2754" s="9"/>
    </row>
    <row r="2755" spans="1:8" s="2" customFormat="1" ht="56.45" customHeight="1">
      <c r="A2755" s="57"/>
      <c r="G2755" s="9"/>
      <c r="H2755" s="9"/>
    </row>
    <row r="2756" spans="1:8" s="2" customFormat="1" ht="56.45" customHeight="1">
      <c r="A2756" s="57"/>
      <c r="G2756" s="9"/>
      <c r="H2756" s="9"/>
    </row>
    <row r="2757" spans="1:8" s="2" customFormat="1" ht="56.45" customHeight="1">
      <c r="A2757" s="57"/>
      <c r="G2757" s="9"/>
      <c r="H2757" s="9"/>
    </row>
    <row r="2758" spans="1:8" s="2" customFormat="1" ht="56.45" customHeight="1">
      <c r="A2758" s="57"/>
      <c r="G2758" s="9"/>
      <c r="H2758" s="9"/>
    </row>
    <row r="2759" spans="1:8" s="2" customFormat="1" ht="56.45" customHeight="1">
      <c r="A2759" s="57"/>
      <c r="G2759" s="9"/>
      <c r="H2759" s="9"/>
    </row>
    <row r="2760" spans="1:8" s="2" customFormat="1" ht="56.45" customHeight="1">
      <c r="A2760" s="57"/>
      <c r="G2760" s="9"/>
      <c r="H2760" s="9"/>
    </row>
    <row r="2761" spans="1:8" s="2" customFormat="1" ht="56.45" customHeight="1">
      <c r="A2761" s="57"/>
      <c r="G2761" s="9"/>
      <c r="H2761" s="9"/>
    </row>
    <row r="2762" spans="1:8" s="2" customFormat="1" ht="56.45" customHeight="1">
      <c r="A2762" s="57"/>
      <c r="G2762" s="9"/>
      <c r="H2762" s="9"/>
    </row>
    <row r="2763" spans="1:8" s="2" customFormat="1" ht="56.45" customHeight="1">
      <c r="A2763" s="57"/>
      <c r="G2763" s="9"/>
      <c r="H2763" s="9"/>
    </row>
    <row r="2764" spans="1:8" s="2" customFormat="1" ht="56.45" customHeight="1">
      <c r="A2764" s="57"/>
      <c r="G2764" s="9"/>
      <c r="H2764" s="9"/>
    </row>
    <row r="2765" spans="1:8" s="2" customFormat="1" ht="56.45" customHeight="1">
      <c r="A2765" s="57"/>
      <c r="G2765" s="9"/>
      <c r="H2765" s="9"/>
    </row>
    <row r="2766" spans="1:8" s="2" customFormat="1" ht="56.45" customHeight="1">
      <c r="A2766" s="57"/>
      <c r="G2766" s="9"/>
      <c r="H2766" s="9"/>
    </row>
    <row r="2767" spans="1:8" s="2" customFormat="1" ht="56.45" customHeight="1">
      <c r="A2767" s="57"/>
      <c r="G2767" s="9"/>
      <c r="H2767" s="9"/>
    </row>
    <row r="2768" spans="1:8" s="2" customFormat="1" ht="56.45" customHeight="1">
      <c r="A2768" s="57"/>
      <c r="G2768" s="9"/>
      <c r="H2768" s="9"/>
    </row>
    <row r="2769" spans="1:8" s="2" customFormat="1" ht="56.45" customHeight="1">
      <c r="A2769" s="57"/>
      <c r="G2769" s="9"/>
      <c r="H2769" s="9"/>
    </row>
    <row r="2770" spans="1:8" s="2" customFormat="1" ht="56.45" customHeight="1">
      <c r="A2770" s="57"/>
      <c r="G2770" s="9"/>
      <c r="H2770" s="9"/>
    </row>
    <row r="2771" spans="1:8" s="2" customFormat="1" ht="56.45" customHeight="1">
      <c r="A2771" s="57"/>
      <c r="G2771" s="9"/>
      <c r="H2771" s="9"/>
    </row>
    <row r="2772" spans="1:8" s="2" customFormat="1" ht="56.45" customHeight="1">
      <c r="A2772" s="57"/>
      <c r="G2772" s="9"/>
      <c r="H2772" s="9"/>
    </row>
    <row r="2773" spans="1:8" s="2" customFormat="1" ht="56.45" customHeight="1">
      <c r="A2773" s="57"/>
      <c r="G2773" s="9"/>
      <c r="H2773" s="9"/>
    </row>
    <row r="2774" spans="1:8" s="2" customFormat="1" ht="56.45" customHeight="1">
      <c r="A2774" s="57"/>
      <c r="G2774" s="9"/>
      <c r="H2774" s="9"/>
    </row>
    <row r="2775" spans="1:8" s="2" customFormat="1" ht="56.45" customHeight="1">
      <c r="A2775" s="57"/>
      <c r="G2775" s="9"/>
      <c r="H2775" s="9"/>
    </row>
    <row r="2776" spans="1:8" s="2" customFormat="1" ht="56.45" customHeight="1">
      <c r="A2776" s="57"/>
      <c r="G2776" s="9"/>
      <c r="H2776" s="9"/>
    </row>
    <row r="2777" spans="1:8" s="2" customFormat="1" ht="56.45" customHeight="1">
      <c r="A2777" s="57"/>
      <c r="G2777" s="9"/>
      <c r="H2777" s="9"/>
    </row>
    <row r="2778" spans="1:8" s="2" customFormat="1" ht="56.45" customHeight="1">
      <c r="A2778" s="57"/>
      <c r="G2778" s="9"/>
      <c r="H2778" s="9"/>
    </row>
    <row r="2779" spans="1:8" s="2" customFormat="1" ht="56.45" customHeight="1">
      <c r="A2779" s="57"/>
      <c r="G2779" s="9"/>
      <c r="H2779" s="9"/>
    </row>
    <row r="2780" spans="1:8" s="2" customFormat="1" ht="56.45" customHeight="1">
      <c r="A2780" s="57"/>
      <c r="G2780" s="9"/>
      <c r="H2780" s="9"/>
    </row>
    <row r="2781" spans="1:8" s="2" customFormat="1" ht="56.45" customHeight="1">
      <c r="A2781" s="57"/>
      <c r="G2781" s="9"/>
      <c r="H2781" s="9"/>
    </row>
    <row r="2782" spans="1:8" s="2" customFormat="1" ht="56.45" customHeight="1">
      <c r="A2782" s="57"/>
      <c r="G2782" s="9"/>
      <c r="H2782" s="9"/>
    </row>
    <row r="2783" spans="1:8" s="2" customFormat="1" ht="56.45" customHeight="1">
      <c r="A2783" s="57"/>
      <c r="G2783" s="9"/>
      <c r="H2783" s="9"/>
    </row>
    <row r="2784" spans="1:8" s="2" customFormat="1" ht="56.45" customHeight="1">
      <c r="A2784" s="57"/>
      <c r="G2784" s="9"/>
      <c r="H2784" s="9"/>
    </row>
    <row r="2785" spans="1:8" s="2" customFormat="1" ht="56.45" customHeight="1">
      <c r="A2785" s="57"/>
      <c r="G2785" s="9"/>
      <c r="H2785" s="9"/>
    </row>
    <row r="2786" spans="1:8" s="2" customFormat="1" ht="56.45" customHeight="1">
      <c r="A2786" s="57"/>
      <c r="G2786" s="9"/>
      <c r="H2786" s="9"/>
    </row>
    <row r="2787" spans="1:8" s="2" customFormat="1" ht="56.45" customHeight="1">
      <c r="A2787" s="57"/>
      <c r="G2787" s="9"/>
      <c r="H2787" s="9"/>
    </row>
    <row r="2788" spans="1:8" s="2" customFormat="1" ht="56.45" customHeight="1">
      <c r="A2788" s="57"/>
      <c r="G2788" s="9"/>
      <c r="H2788" s="9"/>
    </row>
    <row r="2789" spans="1:8" s="2" customFormat="1" ht="56.45" customHeight="1">
      <c r="A2789" s="57"/>
      <c r="G2789" s="9"/>
      <c r="H2789" s="9"/>
    </row>
    <row r="2790" spans="1:8" s="2" customFormat="1" ht="56.45" customHeight="1">
      <c r="A2790" s="57"/>
      <c r="G2790" s="9"/>
      <c r="H2790" s="9"/>
    </row>
    <row r="2791" spans="1:8" s="2" customFormat="1" ht="56.45" customHeight="1">
      <c r="A2791" s="57"/>
      <c r="G2791" s="9"/>
      <c r="H2791" s="9"/>
    </row>
    <row r="2792" spans="1:8" s="2" customFormat="1" ht="56.45" customHeight="1">
      <c r="A2792" s="57"/>
      <c r="G2792" s="9"/>
      <c r="H2792" s="9"/>
    </row>
    <row r="2793" spans="1:8" s="2" customFormat="1" ht="56.45" customHeight="1">
      <c r="A2793" s="57"/>
      <c r="G2793" s="9"/>
      <c r="H2793" s="9"/>
    </row>
    <row r="2794" spans="1:8" s="2" customFormat="1" ht="56.45" customHeight="1">
      <c r="A2794" s="57"/>
      <c r="G2794" s="9"/>
      <c r="H2794" s="9"/>
    </row>
    <row r="2795" spans="1:8" s="2" customFormat="1" ht="56.45" customHeight="1">
      <c r="A2795" s="57"/>
      <c r="G2795" s="9"/>
      <c r="H2795" s="9"/>
    </row>
    <row r="2796" spans="1:8" s="2" customFormat="1" ht="56.45" customHeight="1">
      <c r="A2796" s="57"/>
      <c r="G2796" s="9"/>
      <c r="H2796" s="9"/>
    </row>
    <row r="2797" spans="1:8" s="2" customFormat="1" ht="56.45" customHeight="1">
      <c r="A2797" s="57"/>
      <c r="G2797" s="9"/>
      <c r="H2797" s="9"/>
    </row>
    <row r="2798" spans="1:8" s="2" customFormat="1" ht="56.45" customHeight="1">
      <c r="A2798" s="57"/>
      <c r="G2798" s="9"/>
      <c r="H2798" s="9"/>
    </row>
    <row r="2799" spans="1:8" s="2" customFormat="1" ht="56.45" customHeight="1">
      <c r="A2799" s="57"/>
      <c r="G2799" s="9"/>
      <c r="H2799" s="9"/>
    </row>
    <row r="2800" spans="1:8" s="2" customFormat="1" ht="56.45" customHeight="1">
      <c r="A2800" s="57"/>
      <c r="G2800" s="9"/>
      <c r="H2800" s="9"/>
    </row>
    <row r="2801" spans="1:8" s="2" customFormat="1" ht="56.45" customHeight="1">
      <c r="A2801" s="57"/>
      <c r="G2801" s="9"/>
      <c r="H2801" s="9"/>
    </row>
    <row r="2802" spans="1:8" s="2" customFormat="1" ht="56.45" customHeight="1">
      <c r="A2802" s="57"/>
      <c r="G2802" s="9"/>
      <c r="H2802" s="9"/>
    </row>
    <row r="2803" spans="1:8" s="2" customFormat="1" ht="56.45" customHeight="1">
      <c r="A2803" s="57"/>
      <c r="G2803" s="9"/>
      <c r="H2803" s="9"/>
    </row>
    <row r="2804" spans="1:8" s="2" customFormat="1" ht="56.45" customHeight="1">
      <c r="A2804" s="57"/>
      <c r="G2804" s="9"/>
      <c r="H2804" s="9"/>
    </row>
    <row r="2805" spans="1:8" s="2" customFormat="1" ht="56.45" customHeight="1">
      <c r="A2805" s="57"/>
      <c r="G2805" s="9"/>
      <c r="H2805" s="9"/>
    </row>
    <row r="2806" spans="1:8" s="2" customFormat="1" ht="56.45" customHeight="1">
      <c r="A2806" s="57"/>
      <c r="G2806" s="9"/>
      <c r="H2806" s="9"/>
    </row>
    <row r="2807" spans="1:8" s="2" customFormat="1" ht="56.45" customHeight="1">
      <c r="A2807" s="57"/>
      <c r="G2807" s="9"/>
      <c r="H2807" s="9"/>
    </row>
    <row r="2808" spans="1:8" s="2" customFormat="1" ht="56.45" customHeight="1">
      <c r="A2808" s="57"/>
      <c r="G2808" s="9"/>
      <c r="H2808" s="9"/>
    </row>
    <row r="2809" spans="1:8" s="2" customFormat="1" ht="56.45" customHeight="1">
      <c r="A2809" s="57"/>
      <c r="G2809" s="9"/>
      <c r="H2809" s="9"/>
    </row>
    <row r="2810" spans="1:8" s="2" customFormat="1" ht="56.45" customHeight="1">
      <c r="A2810" s="57"/>
      <c r="G2810" s="9"/>
      <c r="H2810" s="9"/>
    </row>
    <row r="2811" spans="1:8" s="2" customFormat="1" ht="56.45" customHeight="1">
      <c r="A2811" s="57"/>
      <c r="G2811" s="9"/>
      <c r="H2811" s="9"/>
    </row>
    <row r="2812" spans="1:8" s="2" customFormat="1" ht="56.45" customHeight="1">
      <c r="A2812" s="57"/>
      <c r="G2812" s="9"/>
      <c r="H2812" s="9"/>
    </row>
    <row r="2813" spans="1:8" s="2" customFormat="1" ht="56.45" customHeight="1">
      <c r="A2813" s="57"/>
      <c r="G2813" s="9"/>
      <c r="H2813" s="9"/>
    </row>
    <row r="2814" spans="1:8" s="2" customFormat="1" ht="56.45" customHeight="1">
      <c r="A2814" s="57"/>
      <c r="G2814" s="9"/>
      <c r="H2814" s="9"/>
    </row>
    <row r="2815" spans="1:8" s="2" customFormat="1" ht="56.45" customHeight="1">
      <c r="A2815" s="57"/>
      <c r="G2815" s="9"/>
      <c r="H2815" s="9"/>
    </row>
    <row r="2816" spans="1:8" s="2" customFormat="1" ht="56.45" customHeight="1">
      <c r="A2816" s="57"/>
      <c r="G2816" s="9"/>
      <c r="H2816" s="9"/>
    </row>
    <row r="2817" spans="1:8" s="2" customFormat="1" ht="56.45" customHeight="1">
      <c r="A2817" s="57"/>
      <c r="G2817" s="9"/>
      <c r="H2817" s="9"/>
    </row>
    <row r="2818" spans="1:8" s="2" customFormat="1" ht="56.45" customHeight="1">
      <c r="A2818" s="57"/>
      <c r="G2818" s="9"/>
      <c r="H2818" s="9"/>
    </row>
    <row r="2819" spans="1:8" s="2" customFormat="1" ht="56.45" customHeight="1">
      <c r="A2819" s="57"/>
      <c r="G2819" s="9"/>
      <c r="H2819" s="9"/>
    </row>
    <row r="2820" spans="1:8" s="2" customFormat="1" ht="56.45" customHeight="1">
      <c r="A2820" s="57"/>
      <c r="G2820" s="9"/>
      <c r="H2820" s="9"/>
    </row>
    <row r="2821" spans="1:8" s="2" customFormat="1" ht="56.45" customHeight="1">
      <c r="A2821" s="57"/>
      <c r="G2821" s="9"/>
      <c r="H2821" s="9"/>
    </row>
    <row r="2822" spans="1:8" s="2" customFormat="1" ht="56.45" customHeight="1">
      <c r="A2822" s="57"/>
      <c r="G2822" s="9"/>
      <c r="H2822" s="9"/>
    </row>
    <row r="2823" spans="1:8" s="2" customFormat="1" ht="56.45" customHeight="1">
      <c r="A2823" s="57"/>
      <c r="G2823" s="9"/>
      <c r="H2823" s="9"/>
    </row>
    <row r="2824" spans="1:8" s="2" customFormat="1" ht="56.45" customHeight="1">
      <c r="A2824" s="57"/>
      <c r="G2824" s="9"/>
      <c r="H2824" s="9"/>
    </row>
    <row r="2825" spans="1:8" s="2" customFormat="1" ht="56.45" customHeight="1">
      <c r="A2825" s="57"/>
      <c r="G2825" s="9"/>
      <c r="H2825" s="9"/>
    </row>
    <row r="2826" spans="1:8" s="2" customFormat="1" ht="56.45" customHeight="1">
      <c r="A2826" s="57"/>
      <c r="G2826" s="9"/>
      <c r="H2826" s="9"/>
    </row>
    <row r="2827" spans="1:8" s="2" customFormat="1" ht="56.45" customHeight="1">
      <c r="A2827" s="57"/>
      <c r="G2827" s="9"/>
      <c r="H2827" s="9"/>
    </row>
    <row r="2828" spans="1:8" s="2" customFormat="1" ht="56.45" customHeight="1">
      <c r="A2828" s="57"/>
      <c r="G2828" s="9"/>
      <c r="H2828" s="9"/>
    </row>
    <row r="2829" spans="1:8" s="2" customFormat="1" ht="56.45" customHeight="1">
      <c r="A2829" s="57"/>
      <c r="G2829" s="9"/>
      <c r="H2829" s="9"/>
    </row>
    <row r="2830" spans="1:8" s="2" customFormat="1" ht="56.45" customHeight="1">
      <c r="A2830" s="57"/>
      <c r="G2830" s="9"/>
      <c r="H2830" s="9"/>
    </row>
    <row r="2831" spans="1:8" s="2" customFormat="1" ht="56.45" customHeight="1">
      <c r="A2831" s="57"/>
      <c r="G2831" s="9"/>
      <c r="H2831" s="9"/>
    </row>
    <row r="2832" spans="1:8" s="2" customFormat="1" ht="56.45" customHeight="1">
      <c r="A2832" s="57"/>
      <c r="G2832" s="9"/>
      <c r="H2832" s="9"/>
    </row>
    <row r="2833" spans="1:8" s="2" customFormat="1" ht="56.45" customHeight="1">
      <c r="A2833" s="57"/>
      <c r="G2833" s="9"/>
      <c r="H2833" s="9"/>
    </row>
    <row r="2834" spans="1:8" s="2" customFormat="1" ht="56.45" customHeight="1">
      <c r="A2834" s="57"/>
      <c r="G2834" s="9"/>
      <c r="H2834" s="9"/>
    </row>
    <row r="2835" spans="1:8" s="2" customFormat="1" ht="56.45" customHeight="1">
      <c r="A2835" s="57"/>
      <c r="G2835" s="9"/>
      <c r="H2835" s="9"/>
    </row>
    <row r="2836" spans="1:8" s="2" customFormat="1" ht="56.45" customHeight="1">
      <c r="A2836" s="57"/>
      <c r="G2836" s="9"/>
      <c r="H2836" s="9"/>
    </row>
    <row r="2837" spans="1:8" s="2" customFormat="1" ht="56.45" customHeight="1">
      <c r="A2837" s="57"/>
      <c r="G2837" s="9"/>
      <c r="H2837" s="9"/>
    </row>
    <row r="2838" spans="1:8" s="2" customFormat="1" ht="56.45" customHeight="1">
      <c r="A2838" s="57"/>
      <c r="G2838" s="9"/>
      <c r="H2838" s="9"/>
    </row>
    <row r="2839" spans="1:8" s="2" customFormat="1" ht="56.45" customHeight="1">
      <c r="A2839" s="57"/>
      <c r="G2839" s="9"/>
      <c r="H2839" s="9"/>
    </row>
    <row r="2840" spans="1:8" s="2" customFormat="1" ht="56.45" customHeight="1">
      <c r="A2840" s="57"/>
      <c r="G2840" s="9"/>
      <c r="H2840" s="9"/>
    </row>
    <row r="2841" spans="1:8" s="2" customFormat="1" ht="56.45" customHeight="1">
      <c r="A2841" s="57"/>
      <c r="G2841" s="9"/>
      <c r="H2841" s="9"/>
    </row>
    <row r="2842" spans="1:8" s="2" customFormat="1" ht="56.45" customHeight="1">
      <c r="A2842" s="57"/>
      <c r="G2842" s="9"/>
      <c r="H2842" s="9"/>
    </row>
    <row r="2843" spans="1:8" s="2" customFormat="1" ht="56.45" customHeight="1">
      <c r="A2843" s="57"/>
      <c r="G2843" s="9"/>
      <c r="H2843" s="9"/>
    </row>
    <row r="2844" spans="1:8" s="2" customFormat="1" ht="56.45" customHeight="1">
      <c r="A2844" s="57"/>
      <c r="G2844" s="9"/>
      <c r="H2844" s="9"/>
    </row>
    <row r="2845" spans="1:8" s="2" customFormat="1" ht="56.45" customHeight="1">
      <c r="A2845" s="57"/>
      <c r="G2845" s="9"/>
      <c r="H2845" s="9"/>
    </row>
    <row r="2846" spans="1:8" s="2" customFormat="1" ht="56.45" customHeight="1">
      <c r="A2846" s="57"/>
      <c r="G2846" s="9"/>
      <c r="H2846" s="9"/>
    </row>
    <row r="2847" spans="1:8" s="2" customFormat="1" ht="56.45" customHeight="1">
      <c r="A2847" s="57"/>
      <c r="G2847" s="9"/>
      <c r="H2847" s="9"/>
    </row>
    <row r="2848" spans="1:8" s="2" customFormat="1" ht="56.45" customHeight="1">
      <c r="A2848" s="57"/>
      <c r="G2848" s="9"/>
      <c r="H2848" s="9"/>
    </row>
    <row r="2849" spans="1:8" s="2" customFormat="1" ht="56.45" customHeight="1">
      <c r="A2849" s="57"/>
      <c r="G2849" s="9"/>
      <c r="H2849" s="9"/>
    </row>
    <row r="2850" spans="1:8" s="2" customFormat="1" ht="56.45" customHeight="1">
      <c r="A2850" s="57"/>
      <c r="G2850" s="9"/>
      <c r="H2850" s="9"/>
    </row>
    <row r="2851" spans="1:8" s="2" customFormat="1" ht="56.45" customHeight="1">
      <c r="A2851" s="57"/>
      <c r="G2851" s="9"/>
      <c r="H2851" s="9"/>
    </row>
    <row r="2852" spans="1:8" s="2" customFormat="1" ht="56.45" customHeight="1">
      <c r="A2852" s="57"/>
      <c r="G2852" s="9"/>
      <c r="H2852" s="9"/>
    </row>
    <row r="2853" spans="1:8" s="2" customFormat="1" ht="56.45" customHeight="1">
      <c r="A2853" s="57"/>
      <c r="G2853" s="9"/>
      <c r="H2853" s="9"/>
    </row>
    <row r="2854" spans="1:8" s="2" customFormat="1" ht="56.45" customHeight="1">
      <c r="A2854" s="57"/>
      <c r="G2854" s="9"/>
      <c r="H2854" s="9"/>
    </row>
    <row r="2855" spans="1:8" s="2" customFormat="1" ht="56.45" customHeight="1">
      <c r="A2855" s="57"/>
      <c r="G2855" s="9"/>
      <c r="H2855" s="9"/>
    </row>
    <row r="2856" spans="1:8" s="2" customFormat="1" ht="56.45" customHeight="1">
      <c r="A2856" s="57"/>
      <c r="G2856" s="9"/>
      <c r="H2856" s="9"/>
    </row>
    <row r="2857" spans="1:8" s="2" customFormat="1" ht="56.45" customHeight="1">
      <c r="A2857" s="57"/>
      <c r="G2857" s="9"/>
      <c r="H2857" s="9"/>
    </row>
    <row r="2858" spans="1:8" s="2" customFormat="1" ht="56.45" customHeight="1">
      <c r="A2858" s="57"/>
      <c r="G2858" s="9"/>
      <c r="H2858" s="9"/>
    </row>
    <row r="2859" spans="1:8" s="2" customFormat="1" ht="56.45" customHeight="1">
      <c r="A2859" s="57"/>
      <c r="G2859" s="9"/>
      <c r="H2859" s="9"/>
    </row>
    <row r="2860" spans="1:8" s="2" customFormat="1" ht="56.45" customHeight="1">
      <c r="A2860" s="57"/>
      <c r="G2860" s="9"/>
      <c r="H2860" s="9"/>
    </row>
    <row r="2861" spans="1:8" s="2" customFormat="1" ht="56.45" customHeight="1">
      <c r="A2861" s="57"/>
      <c r="G2861" s="9"/>
      <c r="H2861" s="9"/>
    </row>
    <row r="2862" spans="1:8" s="2" customFormat="1" ht="56.45" customHeight="1">
      <c r="A2862" s="57"/>
      <c r="G2862" s="9"/>
      <c r="H2862" s="9"/>
    </row>
    <row r="2863" spans="1:8" s="2" customFormat="1" ht="56.45" customHeight="1">
      <c r="A2863" s="57"/>
      <c r="G2863" s="9"/>
      <c r="H2863" s="9"/>
    </row>
    <row r="2864" spans="1:8" s="2" customFormat="1" ht="56.45" customHeight="1">
      <c r="A2864" s="57"/>
      <c r="G2864" s="9"/>
      <c r="H2864" s="9"/>
    </row>
    <row r="2865" spans="1:8" s="2" customFormat="1" ht="56.45" customHeight="1">
      <c r="A2865" s="57"/>
      <c r="G2865" s="9"/>
      <c r="H2865" s="9"/>
    </row>
    <row r="2866" spans="1:8" s="2" customFormat="1" ht="56.45" customHeight="1">
      <c r="A2866" s="57"/>
      <c r="G2866" s="9"/>
      <c r="H2866" s="9"/>
    </row>
    <row r="2867" spans="1:8" s="2" customFormat="1" ht="56.45" customHeight="1">
      <c r="A2867" s="57"/>
      <c r="G2867" s="9"/>
      <c r="H2867" s="9"/>
    </row>
    <row r="2868" spans="1:8" s="2" customFormat="1" ht="56.45" customHeight="1">
      <c r="A2868" s="57"/>
      <c r="G2868" s="9"/>
      <c r="H2868" s="9"/>
    </row>
    <row r="2869" spans="1:8" s="2" customFormat="1" ht="56.45" customHeight="1">
      <c r="A2869" s="57"/>
      <c r="G2869" s="9"/>
      <c r="H2869" s="9"/>
    </row>
    <row r="2870" spans="1:8" s="2" customFormat="1" ht="56.45" customHeight="1">
      <c r="A2870" s="57"/>
      <c r="G2870" s="9"/>
      <c r="H2870" s="9"/>
    </row>
    <row r="2871" spans="1:8" s="2" customFormat="1" ht="56.45" customHeight="1">
      <c r="A2871" s="57"/>
      <c r="G2871" s="9"/>
      <c r="H2871" s="9"/>
    </row>
    <row r="2872" spans="1:8" s="2" customFormat="1" ht="56.45" customHeight="1">
      <c r="A2872" s="57"/>
      <c r="G2872" s="9"/>
      <c r="H2872" s="9"/>
    </row>
    <row r="2873" spans="1:8" s="2" customFormat="1" ht="56.45" customHeight="1">
      <c r="A2873" s="57"/>
      <c r="G2873" s="9"/>
      <c r="H2873" s="9"/>
    </row>
    <row r="2874" spans="1:8" s="2" customFormat="1" ht="56.45" customHeight="1">
      <c r="A2874" s="57"/>
      <c r="G2874" s="9"/>
      <c r="H2874" s="9"/>
    </row>
    <row r="2875" spans="1:8" s="2" customFormat="1" ht="56.45" customHeight="1">
      <c r="A2875" s="57"/>
      <c r="G2875" s="9"/>
      <c r="H2875" s="9"/>
    </row>
    <row r="2876" spans="1:8" s="2" customFormat="1" ht="56.45" customHeight="1">
      <c r="A2876" s="57"/>
      <c r="G2876" s="9"/>
      <c r="H2876" s="9"/>
    </row>
    <row r="2877" spans="1:8" s="2" customFormat="1" ht="56.45" customHeight="1">
      <c r="A2877" s="57"/>
      <c r="G2877" s="9"/>
      <c r="H2877" s="9"/>
    </row>
    <row r="2878" spans="1:8" s="2" customFormat="1" ht="56.45" customHeight="1">
      <c r="A2878" s="57"/>
      <c r="G2878" s="9"/>
      <c r="H2878" s="9"/>
    </row>
    <row r="2879" spans="1:8" s="2" customFormat="1" ht="56.45" customHeight="1">
      <c r="A2879" s="57"/>
      <c r="G2879" s="9"/>
      <c r="H2879" s="9"/>
    </row>
    <row r="2880" spans="1:8" s="2" customFormat="1" ht="56.45" customHeight="1">
      <c r="A2880" s="57"/>
      <c r="G2880" s="9"/>
      <c r="H2880" s="9"/>
    </row>
    <row r="2881" spans="1:8" s="2" customFormat="1" ht="56.45" customHeight="1">
      <c r="A2881" s="57"/>
      <c r="G2881" s="9"/>
      <c r="H2881" s="9"/>
    </row>
    <row r="2882" spans="1:8" s="2" customFormat="1" ht="56.45" customHeight="1">
      <c r="A2882" s="57"/>
      <c r="G2882" s="9"/>
      <c r="H2882" s="9"/>
    </row>
    <row r="2883" spans="1:8" s="2" customFormat="1" ht="56.45" customHeight="1">
      <c r="A2883" s="57"/>
      <c r="G2883" s="9"/>
      <c r="H2883" s="9"/>
    </row>
    <row r="2884" spans="1:8" s="2" customFormat="1" ht="56.45" customHeight="1">
      <c r="A2884" s="57"/>
      <c r="G2884" s="9"/>
      <c r="H2884" s="9"/>
    </row>
    <row r="2885" spans="1:8" s="2" customFormat="1" ht="56.45" customHeight="1">
      <c r="A2885" s="57"/>
      <c r="G2885" s="9"/>
      <c r="H2885" s="9"/>
    </row>
    <row r="2886" spans="1:8" s="2" customFormat="1" ht="56.45" customHeight="1">
      <c r="A2886" s="57"/>
      <c r="G2886" s="9"/>
      <c r="H2886" s="9"/>
    </row>
    <row r="2887" spans="1:8" s="2" customFormat="1" ht="56.45" customHeight="1">
      <c r="A2887" s="57"/>
      <c r="G2887" s="9"/>
      <c r="H2887" s="9"/>
    </row>
    <row r="2888" spans="1:8" s="2" customFormat="1" ht="56.45" customHeight="1">
      <c r="A2888" s="57"/>
      <c r="G2888" s="9"/>
      <c r="H2888" s="9"/>
    </row>
    <row r="2889" spans="1:8" s="2" customFormat="1" ht="56.45" customHeight="1">
      <c r="A2889" s="57"/>
      <c r="G2889" s="9"/>
      <c r="H2889" s="9"/>
    </row>
    <row r="2890" spans="1:8" s="2" customFormat="1" ht="56.45" customHeight="1">
      <c r="A2890" s="57"/>
      <c r="G2890" s="9"/>
      <c r="H2890" s="9"/>
    </row>
    <row r="2891" spans="1:8" s="2" customFormat="1" ht="56.45" customHeight="1">
      <c r="A2891" s="57"/>
      <c r="G2891" s="9"/>
      <c r="H2891" s="9"/>
    </row>
    <row r="2892" spans="1:8" s="2" customFormat="1" ht="56.45" customHeight="1">
      <c r="A2892" s="57"/>
      <c r="G2892" s="9"/>
      <c r="H2892" s="9"/>
    </row>
    <row r="2893" spans="1:8" s="2" customFormat="1" ht="56.45" customHeight="1">
      <c r="A2893" s="57"/>
      <c r="G2893" s="9"/>
      <c r="H2893" s="9"/>
    </row>
    <row r="2894" spans="1:8" s="2" customFormat="1" ht="56.45" customHeight="1">
      <c r="A2894" s="57"/>
      <c r="G2894" s="9"/>
      <c r="H2894" s="9"/>
    </row>
    <row r="2895" spans="1:8" s="2" customFormat="1" ht="56.45" customHeight="1">
      <c r="A2895" s="57"/>
      <c r="G2895" s="9"/>
      <c r="H2895" s="9"/>
    </row>
    <row r="2896" spans="1:8" s="2" customFormat="1" ht="56.45" customHeight="1">
      <c r="A2896" s="57"/>
      <c r="G2896" s="9"/>
      <c r="H2896" s="9"/>
    </row>
    <row r="2897" spans="1:8" s="2" customFormat="1" ht="56.45" customHeight="1">
      <c r="A2897" s="57"/>
      <c r="G2897" s="9"/>
      <c r="H2897" s="9"/>
    </row>
    <row r="2898" spans="1:8" s="2" customFormat="1" ht="56.45" customHeight="1">
      <c r="A2898" s="57"/>
      <c r="G2898" s="9"/>
      <c r="H2898" s="9"/>
    </row>
    <row r="2899" spans="1:8" s="2" customFormat="1" ht="56.45" customHeight="1">
      <c r="A2899" s="57"/>
      <c r="G2899" s="9"/>
      <c r="H2899" s="9"/>
    </row>
    <row r="2900" spans="1:8" s="2" customFormat="1" ht="56.45" customHeight="1">
      <c r="A2900" s="57"/>
      <c r="G2900" s="9"/>
      <c r="H2900" s="9"/>
    </row>
    <row r="2901" spans="1:8" s="2" customFormat="1" ht="56.45" customHeight="1">
      <c r="A2901" s="57"/>
      <c r="G2901" s="9"/>
      <c r="H2901" s="9"/>
    </row>
    <row r="2902" spans="1:8" s="2" customFormat="1" ht="56.45" customHeight="1">
      <c r="A2902" s="57"/>
      <c r="G2902" s="9"/>
      <c r="H2902" s="9"/>
    </row>
    <row r="2903" spans="1:8" s="2" customFormat="1" ht="56.45" customHeight="1">
      <c r="A2903" s="57"/>
      <c r="G2903" s="9"/>
      <c r="H2903" s="9"/>
    </row>
    <row r="2904" spans="1:8" s="2" customFormat="1" ht="56.45" customHeight="1">
      <c r="A2904" s="57"/>
      <c r="G2904" s="9"/>
      <c r="H2904" s="9"/>
    </row>
    <row r="2905" spans="1:8" s="2" customFormat="1" ht="56.45" customHeight="1">
      <c r="A2905" s="57"/>
      <c r="G2905" s="9"/>
      <c r="H2905" s="9"/>
    </row>
    <row r="2906" spans="1:8" s="2" customFormat="1" ht="56.45" customHeight="1">
      <c r="A2906" s="57"/>
      <c r="G2906" s="9"/>
      <c r="H2906" s="9"/>
    </row>
    <row r="2907" spans="1:8" s="2" customFormat="1" ht="56.45" customHeight="1">
      <c r="A2907" s="57"/>
      <c r="G2907" s="9"/>
      <c r="H2907" s="9"/>
    </row>
    <row r="2908" spans="1:8" s="2" customFormat="1" ht="56.45" customHeight="1">
      <c r="A2908" s="57"/>
      <c r="G2908" s="9"/>
      <c r="H2908" s="9"/>
    </row>
    <row r="2909" spans="1:8" s="2" customFormat="1" ht="56.45" customHeight="1">
      <c r="A2909" s="57"/>
      <c r="G2909" s="9"/>
      <c r="H2909" s="9"/>
    </row>
    <row r="2910" spans="1:8" s="2" customFormat="1" ht="56.45" customHeight="1">
      <c r="A2910" s="57"/>
      <c r="G2910" s="9"/>
      <c r="H2910" s="9"/>
    </row>
    <row r="2911" spans="1:8" s="2" customFormat="1" ht="56.45" customHeight="1">
      <c r="A2911" s="57"/>
      <c r="G2911" s="9"/>
      <c r="H2911" s="9"/>
    </row>
    <row r="2912" spans="1:8" s="2" customFormat="1" ht="56.45" customHeight="1">
      <c r="A2912" s="57"/>
      <c r="G2912" s="9"/>
      <c r="H2912" s="9"/>
    </row>
    <row r="2913" spans="1:8" s="2" customFormat="1" ht="56.45" customHeight="1">
      <c r="A2913" s="57"/>
      <c r="G2913" s="9"/>
      <c r="H2913" s="9"/>
    </row>
    <row r="2914" spans="1:8" s="2" customFormat="1" ht="56.45" customHeight="1">
      <c r="A2914" s="57"/>
      <c r="G2914" s="9"/>
      <c r="H2914" s="9"/>
    </row>
    <row r="2915" spans="1:8" s="2" customFormat="1" ht="56.45" customHeight="1">
      <c r="A2915" s="57"/>
      <c r="G2915" s="9"/>
      <c r="H2915" s="9"/>
    </row>
    <row r="2916" spans="1:8" s="2" customFormat="1" ht="56.45" customHeight="1">
      <c r="A2916" s="57"/>
      <c r="G2916" s="9"/>
      <c r="H2916" s="9"/>
    </row>
    <row r="2917" spans="1:8" s="2" customFormat="1" ht="56.45" customHeight="1">
      <c r="A2917" s="57"/>
      <c r="G2917" s="9"/>
      <c r="H2917" s="9"/>
    </row>
    <row r="2918" spans="1:8" s="2" customFormat="1" ht="56.45" customHeight="1">
      <c r="A2918" s="57"/>
      <c r="G2918" s="9"/>
      <c r="H2918" s="9"/>
    </row>
    <row r="2919" spans="1:8" s="2" customFormat="1" ht="56.45" customHeight="1">
      <c r="A2919" s="57"/>
      <c r="G2919" s="9"/>
      <c r="H2919" s="9"/>
    </row>
    <row r="2920" spans="1:8" s="2" customFormat="1" ht="56.45" customHeight="1">
      <c r="A2920" s="57"/>
      <c r="G2920" s="9"/>
      <c r="H2920" s="9"/>
    </row>
    <row r="2921" spans="1:8" s="2" customFormat="1" ht="56.45" customHeight="1">
      <c r="A2921" s="57"/>
      <c r="G2921" s="9"/>
      <c r="H2921" s="9"/>
    </row>
    <row r="2922" spans="1:8" s="2" customFormat="1" ht="56.45" customHeight="1">
      <c r="A2922" s="57"/>
      <c r="G2922" s="9"/>
      <c r="H2922" s="9"/>
    </row>
    <row r="2923" spans="1:8" s="2" customFormat="1" ht="56.45" customHeight="1">
      <c r="A2923" s="57"/>
      <c r="G2923" s="9"/>
      <c r="H2923" s="9"/>
    </row>
    <row r="2924" spans="1:8" s="2" customFormat="1" ht="56.45" customHeight="1">
      <c r="A2924" s="57"/>
      <c r="G2924" s="9"/>
      <c r="H2924" s="9"/>
    </row>
    <row r="2925" spans="1:8" s="2" customFormat="1" ht="56.45" customHeight="1">
      <c r="A2925" s="57"/>
      <c r="G2925" s="9"/>
      <c r="H2925" s="9"/>
    </row>
    <row r="2926" spans="1:8" s="2" customFormat="1" ht="56.45" customHeight="1">
      <c r="A2926" s="57"/>
      <c r="G2926" s="9"/>
      <c r="H2926" s="9"/>
    </row>
    <row r="2927" spans="1:8" s="2" customFormat="1" ht="56.45" customHeight="1">
      <c r="A2927" s="57"/>
      <c r="G2927" s="9"/>
      <c r="H2927" s="9"/>
    </row>
    <row r="2928" spans="1:8" s="2" customFormat="1" ht="56.45" customHeight="1">
      <c r="A2928" s="57"/>
      <c r="G2928" s="9"/>
      <c r="H2928" s="9"/>
    </row>
    <row r="2929" spans="1:8" s="2" customFormat="1" ht="56.45" customHeight="1">
      <c r="A2929" s="57"/>
      <c r="G2929" s="9"/>
      <c r="H2929" s="9"/>
    </row>
    <row r="2930" spans="1:8" s="2" customFormat="1" ht="56.45" customHeight="1">
      <c r="A2930" s="57"/>
      <c r="G2930" s="9"/>
      <c r="H2930" s="9"/>
    </row>
    <row r="2931" spans="1:8" s="2" customFormat="1" ht="56.45" customHeight="1">
      <c r="A2931" s="57"/>
      <c r="G2931" s="9"/>
      <c r="H2931" s="9"/>
    </row>
    <row r="2932" spans="1:8" s="2" customFormat="1" ht="56.45" customHeight="1">
      <c r="A2932" s="57"/>
      <c r="G2932" s="9"/>
      <c r="H2932" s="9"/>
    </row>
    <row r="2933" spans="1:8" s="2" customFormat="1" ht="56.45" customHeight="1">
      <c r="A2933" s="57"/>
      <c r="G2933" s="9"/>
      <c r="H2933" s="9"/>
    </row>
    <row r="2934" spans="1:8" s="2" customFormat="1" ht="56.45" customHeight="1">
      <c r="A2934" s="57"/>
      <c r="G2934" s="9"/>
      <c r="H2934" s="9"/>
    </row>
    <row r="2935" spans="1:8" s="2" customFormat="1" ht="56.45" customHeight="1">
      <c r="A2935" s="57"/>
      <c r="G2935" s="9"/>
      <c r="H2935" s="9"/>
    </row>
    <row r="2936" spans="1:8" s="2" customFormat="1" ht="56.45" customHeight="1">
      <c r="A2936" s="57"/>
      <c r="G2936" s="9"/>
      <c r="H2936" s="9"/>
    </row>
    <row r="2937" spans="1:8" s="2" customFormat="1" ht="56.45" customHeight="1">
      <c r="A2937" s="57"/>
      <c r="G2937" s="9"/>
      <c r="H2937" s="9"/>
    </row>
    <row r="2938" spans="1:8" s="2" customFormat="1" ht="56.45" customHeight="1">
      <c r="A2938" s="57"/>
      <c r="G2938" s="9"/>
      <c r="H2938" s="9"/>
    </row>
    <row r="2939" spans="1:8" s="2" customFormat="1" ht="56.45" customHeight="1">
      <c r="A2939" s="57"/>
      <c r="G2939" s="9"/>
      <c r="H2939" s="9"/>
    </row>
    <row r="2940" spans="1:8" s="2" customFormat="1" ht="56.45" customHeight="1">
      <c r="A2940" s="57"/>
      <c r="G2940" s="9"/>
      <c r="H2940" s="9"/>
    </row>
    <row r="2941" spans="1:8" s="2" customFormat="1" ht="56.45" customHeight="1">
      <c r="A2941" s="57"/>
      <c r="G2941" s="9"/>
      <c r="H2941" s="9"/>
    </row>
    <row r="2942" spans="1:8" s="2" customFormat="1" ht="56.45" customHeight="1">
      <c r="A2942" s="57"/>
      <c r="G2942" s="9"/>
      <c r="H2942" s="9"/>
    </row>
    <row r="2943" spans="1:8" s="2" customFormat="1" ht="56.45" customHeight="1">
      <c r="A2943" s="57"/>
      <c r="G2943" s="9"/>
      <c r="H2943" s="9"/>
    </row>
    <row r="2944" spans="1:8" s="2" customFormat="1" ht="56.45" customHeight="1">
      <c r="A2944" s="57"/>
      <c r="G2944" s="9"/>
      <c r="H2944" s="9"/>
    </row>
    <row r="2945" spans="1:8" s="2" customFormat="1" ht="56.45" customHeight="1">
      <c r="A2945" s="57"/>
      <c r="G2945" s="9"/>
      <c r="H2945" s="9"/>
    </row>
    <row r="2946" spans="1:8" s="2" customFormat="1" ht="56.45" customHeight="1">
      <c r="A2946" s="57"/>
      <c r="G2946" s="9"/>
      <c r="H2946" s="9"/>
    </row>
    <row r="2947" spans="1:8" s="2" customFormat="1" ht="56.45" customHeight="1">
      <c r="A2947" s="57"/>
      <c r="G2947" s="9"/>
      <c r="H2947" s="9"/>
    </row>
    <row r="2948" spans="1:8" s="2" customFormat="1" ht="56.45" customHeight="1">
      <c r="A2948" s="57"/>
      <c r="G2948" s="9"/>
      <c r="H2948" s="9"/>
    </row>
    <row r="2949" spans="1:8" s="2" customFormat="1" ht="56.45" customHeight="1">
      <c r="A2949" s="57"/>
      <c r="G2949" s="9"/>
      <c r="H2949" s="9"/>
    </row>
    <row r="2950" spans="1:8" s="2" customFormat="1" ht="56.45" customHeight="1">
      <c r="A2950" s="57"/>
      <c r="G2950" s="9"/>
      <c r="H2950" s="9"/>
    </row>
    <row r="2951" spans="1:8" s="2" customFormat="1" ht="56.45" customHeight="1">
      <c r="A2951" s="57"/>
      <c r="G2951" s="9"/>
      <c r="H2951" s="9"/>
    </row>
    <row r="2952" spans="1:8" s="2" customFormat="1" ht="56.45" customHeight="1">
      <c r="A2952" s="57"/>
      <c r="G2952" s="9"/>
      <c r="H2952" s="9"/>
    </row>
    <row r="2953" spans="1:8" s="2" customFormat="1" ht="56.45" customHeight="1">
      <c r="A2953" s="57"/>
      <c r="G2953" s="9"/>
      <c r="H2953" s="9"/>
    </row>
    <row r="2954" spans="1:8" s="2" customFormat="1" ht="56.45" customHeight="1">
      <c r="A2954" s="57"/>
      <c r="G2954" s="9"/>
      <c r="H2954" s="9"/>
    </row>
    <row r="2955" spans="1:8" s="2" customFormat="1" ht="56.45" customHeight="1">
      <c r="A2955" s="57"/>
      <c r="G2955" s="9"/>
      <c r="H2955" s="9"/>
    </row>
    <row r="2956" spans="1:8" s="2" customFormat="1" ht="56.45" customHeight="1">
      <c r="A2956" s="57"/>
      <c r="G2956" s="9"/>
      <c r="H2956" s="9"/>
    </row>
    <row r="2957" spans="1:8" s="2" customFormat="1" ht="56.45" customHeight="1">
      <c r="A2957" s="57"/>
      <c r="G2957" s="9"/>
      <c r="H2957" s="9"/>
    </row>
    <row r="2958" spans="1:8" s="2" customFormat="1" ht="56.45" customHeight="1">
      <c r="A2958" s="57"/>
      <c r="G2958" s="9"/>
      <c r="H2958" s="9"/>
    </row>
    <row r="2959" spans="1:8" s="2" customFormat="1" ht="56.45" customHeight="1">
      <c r="A2959" s="57"/>
      <c r="G2959" s="9"/>
      <c r="H2959" s="9"/>
    </row>
    <row r="2960" spans="1:8" s="2" customFormat="1" ht="56.45" customHeight="1">
      <c r="A2960" s="57"/>
      <c r="G2960" s="9"/>
      <c r="H2960" s="9"/>
    </row>
    <row r="2961" spans="1:8" s="2" customFormat="1" ht="56.45" customHeight="1">
      <c r="A2961" s="57"/>
      <c r="G2961" s="9"/>
      <c r="H2961" s="9"/>
    </row>
    <row r="2962" spans="1:8" s="2" customFormat="1" ht="56.45" customHeight="1">
      <c r="A2962" s="57"/>
      <c r="G2962" s="9"/>
      <c r="H2962" s="9"/>
    </row>
    <row r="2963" spans="1:8" s="2" customFormat="1" ht="56.45" customHeight="1">
      <c r="A2963" s="57"/>
      <c r="G2963" s="9"/>
      <c r="H2963" s="9"/>
    </row>
    <row r="2964" spans="1:8" s="2" customFormat="1" ht="56.45" customHeight="1">
      <c r="A2964" s="57"/>
      <c r="G2964" s="9"/>
      <c r="H2964" s="9"/>
    </row>
    <row r="2965" spans="1:8" s="2" customFormat="1" ht="56.45" customHeight="1">
      <c r="A2965" s="57"/>
      <c r="G2965" s="9"/>
      <c r="H2965" s="9"/>
    </row>
    <row r="2966" spans="1:8" s="2" customFormat="1" ht="56.45" customHeight="1">
      <c r="A2966" s="57"/>
      <c r="G2966" s="9"/>
      <c r="H2966" s="9"/>
    </row>
    <row r="2967" spans="1:8" s="2" customFormat="1" ht="56.45" customHeight="1">
      <c r="A2967" s="57"/>
      <c r="G2967" s="9"/>
      <c r="H2967" s="9"/>
    </row>
    <row r="2968" spans="1:8" s="2" customFormat="1" ht="56.45" customHeight="1">
      <c r="A2968" s="57"/>
      <c r="G2968" s="9"/>
      <c r="H2968" s="9"/>
    </row>
    <row r="2969" spans="1:8" s="2" customFormat="1" ht="56.45" customHeight="1">
      <c r="A2969" s="57"/>
      <c r="G2969" s="9"/>
      <c r="H2969" s="9"/>
    </row>
    <row r="2970" spans="1:8" s="2" customFormat="1" ht="56.45" customHeight="1">
      <c r="A2970" s="57"/>
      <c r="G2970" s="9"/>
      <c r="H2970" s="9"/>
    </row>
    <row r="2971" spans="1:8" s="2" customFormat="1" ht="56.45" customHeight="1">
      <c r="A2971" s="57"/>
      <c r="G2971" s="9"/>
      <c r="H2971" s="9"/>
    </row>
    <row r="2972" spans="1:8" s="2" customFormat="1" ht="56.45" customHeight="1">
      <c r="A2972" s="57"/>
      <c r="G2972" s="9"/>
      <c r="H2972" s="9"/>
    </row>
    <row r="2973" spans="1:8" s="2" customFormat="1" ht="56.45" customHeight="1">
      <c r="A2973" s="57"/>
      <c r="G2973" s="9"/>
      <c r="H2973" s="9"/>
    </row>
    <row r="2974" spans="1:8" s="2" customFormat="1" ht="56.45" customHeight="1">
      <c r="A2974" s="57"/>
      <c r="G2974" s="9"/>
      <c r="H2974" s="9"/>
    </row>
    <row r="2975" spans="1:8" s="2" customFormat="1" ht="56.45" customHeight="1">
      <c r="A2975" s="57"/>
      <c r="G2975" s="9"/>
      <c r="H2975" s="9"/>
    </row>
    <row r="2976" spans="1:8" s="2" customFormat="1" ht="56.45" customHeight="1">
      <c r="A2976" s="57"/>
      <c r="G2976" s="9"/>
      <c r="H2976" s="9"/>
    </row>
    <row r="2977" spans="1:8" s="2" customFormat="1" ht="56.45" customHeight="1">
      <c r="A2977" s="57"/>
      <c r="G2977" s="9"/>
      <c r="H2977" s="9"/>
    </row>
    <row r="2978" spans="1:8" s="2" customFormat="1" ht="56.45" customHeight="1">
      <c r="A2978" s="57"/>
      <c r="G2978" s="9"/>
      <c r="H2978" s="9"/>
    </row>
    <row r="2979" spans="1:8" s="2" customFormat="1" ht="56.45" customHeight="1">
      <c r="A2979" s="57"/>
      <c r="G2979" s="9"/>
      <c r="H2979" s="9"/>
    </row>
    <row r="2980" spans="1:8" s="2" customFormat="1" ht="56.45" customHeight="1">
      <c r="A2980" s="57"/>
      <c r="G2980" s="9"/>
      <c r="H2980" s="9"/>
    </row>
    <row r="2981" spans="1:8" s="2" customFormat="1" ht="56.45" customHeight="1">
      <c r="A2981" s="57"/>
      <c r="G2981" s="9"/>
      <c r="H2981" s="9"/>
    </row>
    <row r="2982" spans="1:8" s="2" customFormat="1" ht="56.45" customHeight="1">
      <c r="A2982" s="57"/>
      <c r="G2982" s="9"/>
      <c r="H2982" s="9"/>
    </row>
    <row r="2983" spans="1:8" s="2" customFormat="1" ht="56.45" customHeight="1">
      <c r="A2983" s="57"/>
      <c r="G2983" s="9"/>
      <c r="H2983" s="9"/>
    </row>
    <row r="2984" spans="1:8" s="2" customFormat="1" ht="56.45" customHeight="1">
      <c r="A2984" s="57"/>
      <c r="G2984" s="9"/>
      <c r="H2984" s="9"/>
    </row>
    <row r="2985" spans="1:8" s="2" customFormat="1" ht="56.45" customHeight="1">
      <c r="A2985" s="57"/>
      <c r="G2985" s="9"/>
      <c r="H2985" s="9"/>
    </row>
    <row r="2986" spans="1:8" s="2" customFormat="1" ht="56.45" customHeight="1">
      <c r="A2986" s="57"/>
      <c r="G2986" s="9"/>
      <c r="H2986" s="9"/>
    </row>
    <row r="2987" spans="1:8" s="2" customFormat="1" ht="56.45" customHeight="1">
      <c r="A2987" s="57"/>
      <c r="G2987" s="9"/>
      <c r="H2987" s="9"/>
    </row>
    <row r="2988" spans="1:8" s="2" customFormat="1" ht="56.45" customHeight="1">
      <c r="A2988" s="57"/>
      <c r="G2988" s="9"/>
      <c r="H2988" s="9"/>
    </row>
    <row r="2989" spans="1:8" s="2" customFormat="1" ht="56.45" customHeight="1">
      <c r="A2989" s="57"/>
      <c r="G2989" s="9"/>
      <c r="H2989" s="9"/>
    </row>
    <row r="2990" spans="1:8" s="2" customFormat="1" ht="56.45" customHeight="1">
      <c r="A2990" s="57"/>
      <c r="G2990" s="9"/>
      <c r="H2990" s="9"/>
    </row>
    <row r="2991" spans="1:8" s="2" customFormat="1" ht="56.45" customHeight="1">
      <c r="A2991" s="57"/>
      <c r="G2991" s="9"/>
      <c r="H2991" s="9"/>
    </row>
    <row r="2992" spans="1:8" s="2" customFormat="1" ht="56.45" customHeight="1">
      <c r="A2992" s="57"/>
      <c r="G2992" s="9"/>
      <c r="H2992" s="9"/>
    </row>
    <row r="2993" spans="1:8" s="2" customFormat="1" ht="56.45" customHeight="1">
      <c r="A2993" s="57"/>
      <c r="G2993" s="9"/>
      <c r="H2993" s="9"/>
    </row>
    <row r="2994" spans="1:8" s="2" customFormat="1" ht="56.45" customHeight="1">
      <c r="A2994" s="57"/>
      <c r="G2994" s="9"/>
      <c r="H2994" s="9"/>
    </row>
    <row r="2995" spans="1:8" s="2" customFormat="1" ht="56.45" customHeight="1">
      <c r="A2995" s="57"/>
      <c r="G2995" s="9"/>
      <c r="H2995" s="9"/>
    </row>
    <row r="2996" spans="1:8" s="2" customFormat="1" ht="56.45" customHeight="1">
      <c r="A2996" s="57"/>
      <c r="G2996" s="9"/>
      <c r="H2996" s="9"/>
    </row>
    <row r="2997" spans="1:8" s="2" customFormat="1" ht="56.45" customHeight="1">
      <c r="A2997" s="57"/>
      <c r="G2997" s="9"/>
      <c r="H2997" s="9"/>
    </row>
    <row r="2998" spans="1:8" s="2" customFormat="1" ht="56.45" customHeight="1">
      <c r="A2998" s="57"/>
      <c r="G2998" s="9"/>
      <c r="H2998" s="9"/>
    </row>
    <row r="2999" spans="1:8" s="2" customFormat="1" ht="56.45" customHeight="1">
      <c r="A2999" s="57"/>
      <c r="G2999" s="9"/>
      <c r="H2999" s="9"/>
    </row>
    <row r="3000" spans="1:8" s="2" customFormat="1" ht="56.45" customHeight="1">
      <c r="A3000" s="57"/>
      <c r="G3000" s="9"/>
      <c r="H3000" s="9"/>
    </row>
    <row r="3001" spans="1:8" s="2" customFormat="1" ht="56.45" customHeight="1">
      <c r="A3001" s="57"/>
      <c r="G3001" s="9"/>
      <c r="H3001" s="9"/>
    </row>
    <row r="3002" spans="1:8" s="2" customFormat="1" ht="56.45" customHeight="1">
      <c r="A3002" s="57"/>
      <c r="G3002" s="9"/>
      <c r="H3002" s="9"/>
    </row>
    <row r="3003" spans="1:8" s="2" customFormat="1" ht="56.45" customHeight="1">
      <c r="A3003" s="57"/>
      <c r="G3003" s="9"/>
      <c r="H3003" s="9"/>
    </row>
    <row r="3004" spans="1:8" s="2" customFormat="1" ht="56.45" customHeight="1">
      <c r="A3004" s="57"/>
      <c r="G3004" s="9"/>
      <c r="H3004" s="9"/>
    </row>
    <row r="3005" spans="1:8" s="2" customFormat="1" ht="56.45" customHeight="1">
      <c r="A3005" s="57"/>
      <c r="G3005" s="9"/>
      <c r="H3005" s="9"/>
    </row>
    <row r="3006" spans="1:8" s="2" customFormat="1" ht="56.45" customHeight="1">
      <c r="A3006" s="57"/>
      <c r="G3006" s="9"/>
      <c r="H3006" s="9"/>
    </row>
    <row r="3007" spans="1:8" s="2" customFormat="1" ht="56.45" customHeight="1">
      <c r="A3007" s="57"/>
      <c r="G3007" s="9"/>
      <c r="H3007" s="9"/>
    </row>
    <row r="3008" spans="1:8" s="2" customFormat="1" ht="56.45" customHeight="1">
      <c r="A3008" s="57"/>
      <c r="G3008" s="9"/>
      <c r="H3008" s="9"/>
    </row>
    <row r="3009" spans="1:8" s="2" customFormat="1" ht="56.45" customHeight="1">
      <c r="A3009" s="57"/>
      <c r="G3009" s="9"/>
      <c r="H3009" s="9"/>
    </row>
    <row r="3010" spans="1:8" s="2" customFormat="1" ht="56.45" customHeight="1">
      <c r="A3010" s="57"/>
      <c r="G3010" s="9"/>
      <c r="H3010" s="9"/>
    </row>
    <row r="3011" spans="1:8" s="2" customFormat="1" ht="56.45" customHeight="1">
      <c r="A3011" s="57"/>
      <c r="G3011" s="9"/>
      <c r="H3011" s="9"/>
    </row>
    <row r="3012" spans="1:8" s="2" customFormat="1" ht="56.45" customHeight="1">
      <c r="A3012" s="57"/>
      <c r="G3012" s="9"/>
      <c r="H3012" s="9"/>
    </row>
    <row r="3013" spans="1:8" s="2" customFormat="1" ht="56.45" customHeight="1">
      <c r="A3013" s="57"/>
      <c r="G3013" s="9"/>
      <c r="H3013" s="9"/>
    </row>
    <row r="3014" spans="1:8" s="2" customFormat="1" ht="56.45" customHeight="1">
      <c r="A3014" s="57"/>
      <c r="G3014" s="9"/>
      <c r="H3014" s="9"/>
    </row>
    <row r="3015" spans="1:8" s="2" customFormat="1" ht="56.45" customHeight="1">
      <c r="A3015" s="57"/>
      <c r="G3015" s="9"/>
      <c r="H3015" s="9"/>
    </row>
    <row r="3016" spans="1:8" s="2" customFormat="1" ht="56.45" customHeight="1">
      <c r="A3016" s="57"/>
      <c r="G3016" s="9"/>
      <c r="H3016" s="9"/>
    </row>
    <row r="3017" spans="1:8" s="2" customFormat="1" ht="56.45" customHeight="1">
      <c r="A3017" s="57"/>
      <c r="G3017" s="9"/>
      <c r="H3017" s="9"/>
    </row>
    <row r="3018" spans="1:8" s="2" customFormat="1" ht="56.45" customHeight="1">
      <c r="A3018" s="57"/>
      <c r="G3018" s="9"/>
      <c r="H3018" s="9"/>
    </row>
    <row r="3019" spans="1:8" s="2" customFormat="1" ht="56.45" customHeight="1">
      <c r="A3019" s="57"/>
      <c r="G3019" s="9"/>
      <c r="H3019" s="9"/>
    </row>
    <row r="3020" spans="1:8" s="2" customFormat="1" ht="56.45" customHeight="1">
      <c r="A3020" s="57"/>
      <c r="G3020" s="9"/>
      <c r="H3020" s="9"/>
    </row>
    <row r="3021" spans="1:8" s="2" customFormat="1" ht="56.45" customHeight="1">
      <c r="A3021" s="57"/>
      <c r="G3021" s="9"/>
      <c r="H3021" s="9"/>
    </row>
    <row r="3022" spans="1:8" s="2" customFormat="1" ht="56.45" customHeight="1">
      <c r="A3022" s="57"/>
      <c r="G3022" s="9"/>
      <c r="H3022" s="9"/>
    </row>
    <row r="3023" spans="1:8" s="2" customFormat="1" ht="56.45" customHeight="1">
      <c r="A3023" s="57"/>
      <c r="G3023" s="9"/>
      <c r="H3023" s="9"/>
    </row>
    <row r="3024" spans="1:8" s="2" customFormat="1" ht="56.45" customHeight="1">
      <c r="A3024" s="57"/>
      <c r="G3024" s="9"/>
      <c r="H3024" s="9"/>
    </row>
    <row r="3025" spans="1:8" s="2" customFormat="1" ht="56.45" customHeight="1">
      <c r="A3025" s="57"/>
      <c r="G3025" s="9"/>
      <c r="H3025" s="9"/>
    </row>
    <row r="3026" spans="1:8" s="2" customFormat="1" ht="56.45" customHeight="1">
      <c r="A3026" s="57"/>
      <c r="G3026" s="9"/>
      <c r="H3026" s="9"/>
    </row>
    <row r="3027" spans="1:8" s="2" customFormat="1" ht="56.45" customHeight="1">
      <c r="A3027" s="57"/>
      <c r="G3027" s="9"/>
      <c r="H3027" s="9"/>
    </row>
    <row r="3028" spans="1:8" s="2" customFormat="1" ht="56.45" customHeight="1">
      <c r="A3028" s="57"/>
      <c r="G3028" s="9"/>
      <c r="H3028" s="9"/>
    </row>
    <row r="3029" spans="1:8" s="2" customFormat="1" ht="56.45" customHeight="1">
      <c r="A3029" s="57"/>
      <c r="G3029" s="9"/>
      <c r="H3029" s="9"/>
    </row>
    <row r="3030" spans="1:8" s="2" customFormat="1" ht="56.45" customHeight="1">
      <c r="A3030" s="57"/>
      <c r="G3030" s="9"/>
      <c r="H3030" s="9"/>
    </row>
    <row r="3031" spans="1:8" s="2" customFormat="1" ht="56.45" customHeight="1">
      <c r="A3031" s="57"/>
      <c r="G3031" s="9"/>
      <c r="H3031" s="9"/>
    </row>
    <row r="3032" spans="1:8" s="2" customFormat="1" ht="56.45" customHeight="1">
      <c r="A3032" s="57"/>
      <c r="G3032" s="9"/>
      <c r="H3032" s="9"/>
    </row>
    <row r="3033" spans="1:8" s="2" customFormat="1" ht="56.45" customHeight="1">
      <c r="A3033" s="57"/>
      <c r="G3033" s="9"/>
      <c r="H3033" s="9"/>
    </row>
    <row r="3034" spans="1:8" s="2" customFormat="1" ht="56.45" customHeight="1">
      <c r="A3034" s="57"/>
      <c r="G3034" s="9"/>
      <c r="H3034" s="9"/>
    </row>
    <row r="3035" spans="1:8" s="2" customFormat="1" ht="56.45" customHeight="1">
      <c r="A3035" s="57"/>
      <c r="G3035" s="9"/>
      <c r="H3035" s="9"/>
    </row>
    <row r="3036" spans="1:8" s="2" customFormat="1" ht="56.45" customHeight="1">
      <c r="A3036" s="57"/>
      <c r="G3036" s="9"/>
      <c r="H3036" s="9"/>
    </row>
    <row r="3037" spans="1:8" s="2" customFormat="1" ht="56.45" customHeight="1">
      <c r="A3037" s="57"/>
      <c r="G3037" s="9"/>
      <c r="H3037" s="9"/>
    </row>
    <row r="3038" spans="1:8" s="2" customFormat="1" ht="56.45" customHeight="1">
      <c r="A3038" s="57"/>
      <c r="G3038" s="9"/>
      <c r="H3038" s="9"/>
    </row>
    <row r="3039" spans="1:8" s="2" customFormat="1" ht="56.45" customHeight="1">
      <c r="A3039" s="57"/>
      <c r="G3039" s="9"/>
      <c r="H3039" s="9"/>
    </row>
    <row r="3040" spans="1:8" s="2" customFormat="1" ht="56.45" customHeight="1">
      <c r="A3040" s="57"/>
      <c r="G3040" s="9"/>
      <c r="H3040" s="9"/>
    </row>
    <row r="3041" spans="1:8" s="2" customFormat="1" ht="56.45" customHeight="1">
      <c r="A3041" s="57"/>
      <c r="G3041" s="9"/>
      <c r="H3041" s="9"/>
    </row>
    <row r="3042" spans="1:8" s="2" customFormat="1" ht="56.45" customHeight="1">
      <c r="A3042" s="57"/>
      <c r="G3042" s="9"/>
      <c r="H3042" s="9"/>
    </row>
    <row r="3043" spans="1:8" s="2" customFormat="1" ht="56.45" customHeight="1">
      <c r="A3043" s="57"/>
      <c r="G3043" s="9"/>
      <c r="H3043" s="9"/>
    </row>
    <row r="3044" spans="1:8" s="2" customFormat="1" ht="56.45" customHeight="1">
      <c r="A3044" s="57"/>
      <c r="G3044" s="9"/>
      <c r="H3044" s="9"/>
    </row>
    <row r="3045" spans="1:8" s="2" customFormat="1" ht="56.45" customHeight="1">
      <c r="A3045" s="57"/>
      <c r="G3045" s="9"/>
      <c r="H3045" s="9"/>
    </row>
    <row r="3046" spans="1:8" s="2" customFormat="1" ht="56.45" customHeight="1">
      <c r="A3046" s="57"/>
      <c r="G3046" s="9"/>
      <c r="H3046" s="9"/>
    </row>
    <row r="3047" spans="1:8" s="2" customFormat="1" ht="56.45" customHeight="1">
      <c r="A3047" s="57"/>
      <c r="G3047" s="9"/>
      <c r="H3047" s="9"/>
    </row>
    <row r="3048" spans="1:8" s="2" customFormat="1" ht="56.45" customHeight="1">
      <c r="A3048" s="57"/>
      <c r="G3048" s="9"/>
      <c r="H3048" s="9"/>
    </row>
    <row r="3049" spans="1:8" s="2" customFormat="1" ht="56.45" customHeight="1">
      <c r="A3049" s="57"/>
      <c r="G3049" s="9"/>
      <c r="H3049" s="9"/>
    </row>
    <row r="3050" spans="1:8" s="2" customFormat="1" ht="56.45" customHeight="1">
      <c r="A3050" s="57"/>
      <c r="G3050" s="9"/>
      <c r="H3050" s="9"/>
    </row>
    <row r="3051" spans="1:8" s="2" customFormat="1" ht="56.45" customHeight="1">
      <c r="A3051" s="57"/>
      <c r="G3051" s="9"/>
      <c r="H3051" s="9"/>
    </row>
    <row r="3052" spans="1:8" s="2" customFormat="1" ht="56.45" customHeight="1">
      <c r="A3052" s="57"/>
      <c r="G3052" s="9"/>
      <c r="H3052" s="9"/>
    </row>
    <row r="3053" spans="1:8" s="2" customFormat="1" ht="56.45" customHeight="1">
      <c r="A3053" s="57"/>
      <c r="G3053" s="9"/>
      <c r="H3053" s="9"/>
    </row>
    <row r="3054" spans="1:8" s="2" customFormat="1" ht="56.45" customHeight="1">
      <c r="A3054" s="57"/>
      <c r="G3054" s="9"/>
      <c r="H3054" s="9"/>
    </row>
    <row r="3055" spans="1:8" s="2" customFormat="1" ht="56.45" customHeight="1">
      <c r="A3055" s="57"/>
      <c r="G3055" s="9"/>
      <c r="H3055" s="9"/>
    </row>
    <row r="3056" spans="1:8" s="2" customFormat="1" ht="56.45" customHeight="1">
      <c r="A3056" s="57"/>
      <c r="G3056" s="9"/>
      <c r="H3056" s="9"/>
    </row>
    <row r="3057" spans="1:8" s="2" customFormat="1" ht="56.45" customHeight="1">
      <c r="A3057" s="57"/>
      <c r="G3057" s="9"/>
      <c r="H3057" s="9"/>
    </row>
    <row r="3058" spans="1:8" s="2" customFormat="1" ht="56.45" customHeight="1">
      <c r="A3058" s="57"/>
      <c r="G3058" s="9"/>
      <c r="H3058" s="9"/>
    </row>
    <row r="3059" spans="1:8" s="2" customFormat="1" ht="56.45" customHeight="1">
      <c r="A3059" s="57"/>
      <c r="G3059" s="9"/>
      <c r="H3059" s="9"/>
    </row>
    <row r="3060" spans="1:8" s="2" customFormat="1" ht="56.45" customHeight="1">
      <c r="A3060" s="57"/>
      <c r="G3060" s="9"/>
      <c r="H3060" s="9"/>
    </row>
    <row r="3061" spans="1:8" s="2" customFormat="1" ht="56.45" customHeight="1">
      <c r="A3061" s="57"/>
      <c r="G3061" s="9"/>
      <c r="H3061" s="9"/>
    </row>
    <row r="3062" spans="1:8" s="2" customFormat="1" ht="56.45" customHeight="1">
      <c r="A3062" s="57"/>
      <c r="G3062" s="9"/>
      <c r="H3062" s="9"/>
    </row>
    <row r="3063" spans="1:8" s="2" customFormat="1" ht="56.45" customHeight="1">
      <c r="A3063" s="57"/>
      <c r="G3063" s="9"/>
      <c r="H3063" s="9"/>
    </row>
    <row r="3064" spans="1:8" s="2" customFormat="1" ht="56.45" customHeight="1">
      <c r="A3064" s="57"/>
      <c r="G3064" s="9"/>
      <c r="H3064" s="9"/>
    </row>
    <row r="3065" spans="1:8" s="2" customFormat="1" ht="56.45" customHeight="1">
      <c r="A3065" s="57"/>
      <c r="G3065" s="9"/>
      <c r="H3065" s="9"/>
    </row>
    <row r="3066" spans="1:8" s="2" customFormat="1" ht="56.45" customHeight="1">
      <c r="A3066" s="57"/>
      <c r="G3066" s="9"/>
      <c r="H3066" s="9"/>
    </row>
    <row r="3067" spans="1:8" s="2" customFormat="1" ht="56.45" customHeight="1">
      <c r="A3067" s="57"/>
      <c r="G3067" s="9"/>
      <c r="H3067" s="9"/>
    </row>
    <row r="3068" spans="1:8" s="2" customFormat="1" ht="56.45" customHeight="1">
      <c r="A3068" s="57"/>
      <c r="G3068" s="9"/>
      <c r="H3068" s="9"/>
    </row>
    <row r="3069" spans="1:8" s="2" customFormat="1" ht="56.45" customHeight="1">
      <c r="A3069" s="57"/>
      <c r="G3069" s="9"/>
      <c r="H3069" s="9"/>
    </row>
    <row r="3070" spans="1:8" s="2" customFormat="1" ht="56.45" customHeight="1">
      <c r="A3070" s="57"/>
      <c r="G3070" s="9"/>
      <c r="H3070" s="9"/>
    </row>
    <row r="3071" spans="1:8" s="2" customFormat="1" ht="56.45" customHeight="1">
      <c r="A3071" s="57"/>
      <c r="G3071" s="9"/>
      <c r="H3071" s="9"/>
    </row>
    <row r="3072" spans="1:8" s="2" customFormat="1" ht="56.45" customHeight="1">
      <c r="A3072" s="57"/>
      <c r="G3072" s="9"/>
      <c r="H3072" s="9"/>
    </row>
    <row r="3073" spans="1:8" s="2" customFormat="1" ht="56.45" customHeight="1">
      <c r="A3073" s="57"/>
      <c r="G3073" s="9"/>
      <c r="H3073" s="9"/>
    </row>
    <row r="3074" spans="1:8" s="2" customFormat="1" ht="56.45" customHeight="1">
      <c r="A3074" s="57"/>
      <c r="G3074" s="9"/>
      <c r="H3074" s="9"/>
    </row>
    <row r="3075" spans="1:8" s="2" customFormat="1" ht="56.45" customHeight="1">
      <c r="A3075" s="57"/>
      <c r="G3075" s="9"/>
      <c r="H3075" s="9"/>
    </row>
    <row r="3076" spans="1:8" s="2" customFormat="1" ht="56.45" customHeight="1">
      <c r="A3076" s="57"/>
      <c r="G3076" s="9"/>
      <c r="H3076" s="9"/>
    </row>
    <row r="3077" spans="1:8" s="2" customFormat="1" ht="56.45" customHeight="1">
      <c r="A3077" s="57"/>
      <c r="G3077" s="9"/>
      <c r="H3077" s="9"/>
    </row>
    <row r="3078" spans="1:8" s="2" customFormat="1" ht="56.45" customHeight="1">
      <c r="A3078" s="57"/>
      <c r="G3078" s="9"/>
      <c r="H3078" s="9"/>
    </row>
    <row r="3079" spans="1:8" s="2" customFormat="1" ht="56.45" customHeight="1">
      <c r="A3079" s="57"/>
      <c r="G3079" s="9"/>
      <c r="H3079" s="9"/>
    </row>
    <row r="3080" spans="1:8" s="2" customFormat="1" ht="56.45" customHeight="1">
      <c r="A3080" s="57"/>
      <c r="G3080" s="9"/>
      <c r="H3080" s="9"/>
    </row>
    <row r="3081" spans="1:8" s="2" customFormat="1" ht="56.45" customHeight="1">
      <c r="A3081" s="57"/>
      <c r="G3081" s="9"/>
      <c r="H3081" s="9"/>
    </row>
    <row r="3082" spans="1:8" s="2" customFormat="1" ht="56.45" customHeight="1">
      <c r="A3082" s="57"/>
      <c r="G3082" s="9"/>
      <c r="H3082" s="9"/>
    </row>
    <row r="3083" spans="1:8" s="2" customFormat="1" ht="56.45" customHeight="1">
      <c r="A3083" s="57"/>
      <c r="G3083" s="9"/>
      <c r="H3083" s="9"/>
    </row>
    <row r="3084" spans="1:8" s="2" customFormat="1" ht="56.45" customHeight="1">
      <c r="A3084" s="57"/>
      <c r="G3084" s="9"/>
      <c r="H3084" s="9"/>
    </row>
    <row r="3085" spans="1:8" s="2" customFormat="1" ht="56.45" customHeight="1">
      <c r="A3085" s="57"/>
      <c r="G3085" s="9"/>
      <c r="H3085" s="9"/>
    </row>
    <row r="3086" spans="1:8" s="2" customFormat="1" ht="56.45" customHeight="1">
      <c r="A3086" s="57"/>
      <c r="G3086" s="9"/>
      <c r="H3086" s="9"/>
    </row>
    <row r="3087" spans="1:8" s="2" customFormat="1" ht="56.45" customHeight="1">
      <c r="A3087" s="57"/>
      <c r="G3087" s="9"/>
      <c r="H3087" s="9"/>
    </row>
    <row r="3088" spans="1:8" s="2" customFormat="1" ht="56.45" customHeight="1">
      <c r="A3088" s="57"/>
      <c r="G3088" s="9"/>
      <c r="H3088" s="9"/>
    </row>
    <row r="3089" spans="1:8" s="2" customFormat="1" ht="56.45" customHeight="1">
      <c r="A3089" s="57"/>
      <c r="G3089" s="9"/>
      <c r="H3089" s="9"/>
    </row>
    <row r="3090" spans="1:8" s="2" customFormat="1" ht="56.45" customHeight="1">
      <c r="A3090" s="57"/>
      <c r="G3090" s="9"/>
      <c r="H3090" s="9"/>
    </row>
    <row r="3091" spans="1:8" s="2" customFormat="1" ht="56.45" customHeight="1">
      <c r="A3091" s="57"/>
      <c r="G3091" s="9"/>
      <c r="H3091" s="9"/>
    </row>
    <row r="3092" spans="1:8" s="2" customFormat="1" ht="56.45" customHeight="1">
      <c r="A3092" s="57"/>
      <c r="G3092" s="9"/>
      <c r="H3092" s="9"/>
    </row>
    <row r="3093" spans="1:8" s="2" customFormat="1" ht="56.45" customHeight="1">
      <c r="A3093" s="57"/>
      <c r="G3093" s="9"/>
      <c r="H3093" s="9"/>
    </row>
    <row r="3094" spans="1:8" s="2" customFormat="1" ht="56.45" customHeight="1">
      <c r="A3094" s="57"/>
      <c r="G3094" s="9"/>
      <c r="H3094" s="9"/>
    </row>
    <row r="3095" spans="1:8" s="2" customFormat="1" ht="56.45" customHeight="1">
      <c r="A3095" s="57"/>
      <c r="G3095" s="9"/>
      <c r="H3095" s="9"/>
    </row>
    <row r="3096" spans="1:8" s="2" customFormat="1" ht="56.45" customHeight="1">
      <c r="A3096" s="57"/>
      <c r="G3096" s="9"/>
      <c r="H3096" s="9"/>
    </row>
    <row r="3097" spans="1:8" s="2" customFormat="1" ht="56.45" customHeight="1">
      <c r="A3097" s="57"/>
      <c r="G3097" s="9"/>
      <c r="H3097" s="9"/>
    </row>
    <row r="3098" spans="1:8" s="2" customFormat="1" ht="56.45" customHeight="1">
      <c r="A3098" s="57"/>
      <c r="G3098" s="9"/>
      <c r="H3098" s="9"/>
    </row>
    <row r="3099" spans="1:8" s="2" customFormat="1" ht="56.45" customHeight="1">
      <c r="A3099" s="57"/>
      <c r="G3099" s="9"/>
      <c r="H3099" s="9"/>
    </row>
    <row r="3100" spans="1:8" s="2" customFormat="1" ht="56.45" customHeight="1">
      <c r="A3100" s="57"/>
      <c r="G3100" s="9"/>
      <c r="H3100" s="9"/>
    </row>
    <row r="3101" spans="1:8" s="2" customFormat="1" ht="56.45" customHeight="1">
      <c r="A3101" s="57"/>
      <c r="G3101" s="9"/>
      <c r="H3101" s="9"/>
    </row>
    <row r="3102" spans="1:8" s="2" customFormat="1" ht="56.45" customHeight="1">
      <c r="A3102" s="57"/>
      <c r="G3102" s="9"/>
      <c r="H3102" s="9"/>
    </row>
    <row r="3103" spans="1:8" s="2" customFormat="1" ht="56.45" customHeight="1">
      <c r="A3103" s="57"/>
      <c r="G3103" s="9"/>
      <c r="H3103" s="9"/>
    </row>
    <row r="3104" spans="1:8" s="2" customFormat="1" ht="56.45" customHeight="1">
      <c r="A3104" s="57"/>
      <c r="G3104" s="9"/>
      <c r="H3104" s="9"/>
    </row>
    <row r="3105" spans="1:8" s="2" customFormat="1" ht="56.45" customHeight="1">
      <c r="A3105" s="57"/>
      <c r="G3105" s="9"/>
      <c r="H3105" s="9"/>
    </row>
    <row r="3106" spans="1:8" s="2" customFormat="1" ht="56.45" customHeight="1">
      <c r="A3106" s="57"/>
      <c r="G3106" s="9"/>
      <c r="H3106" s="9"/>
    </row>
    <row r="3107" spans="1:8" s="2" customFormat="1" ht="56.45" customHeight="1">
      <c r="A3107" s="57"/>
      <c r="G3107" s="9"/>
      <c r="H3107" s="9"/>
    </row>
    <row r="3108" spans="1:8" s="2" customFormat="1" ht="56.45" customHeight="1">
      <c r="A3108" s="57"/>
      <c r="G3108" s="9"/>
      <c r="H3108" s="9"/>
    </row>
    <row r="3109" spans="1:8" s="2" customFormat="1" ht="56.45" customHeight="1">
      <c r="A3109" s="57"/>
      <c r="G3109" s="9"/>
      <c r="H3109" s="9"/>
    </row>
    <row r="3110" spans="1:8" s="2" customFormat="1" ht="56.45" customHeight="1">
      <c r="A3110" s="57"/>
      <c r="G3110" s="9"/>
      <c r="H3110" s="9"/>
    </row>
    <row r="3111" spans="1:8" s="2" customFormat="1" ht="56.45" customHeight="1">
      <c r="A3111" s="57"/>
      <c r="G3111" s="9"/>
      <c r="H3111" s="9"/>
    </row>
    <row r="3112" spans="1:8" s="2" customFormat="1" ht="56.45" customHeight="1">
      <c r="A3112" s="57"/>
      <c r="G3112" s="9"/>
      <c r="H3112" s="9"/>
    </row>
    <row r="3113" spans="1:8" s="2" customFormat="1" ht="56.45" customHeight="1">
      <c r="A3113" s="57"/>
      <c r="G3113" s="9"/>
      <c r="H3113" s="9"/>
    </row>
    <row r="3114" spans="1:8" s="2" customFormat="1" ht="56.45" customHeight="1">
      <c r="A3114" s="57"/>
      <c r="G3114" s="9"/>
      <c r="H3114" s="9"/>
    </row>
    <row r="3115" spans="1:8" s="2" customFormat="1" ht="56.45" customHeight="1">
      <c r="A3115" s="57"/>
      <c r="G3115" s="9"/>
      <c r="H3115" s="9"/>
    </row>
    <row r="3116" spans="1:8" s="2" customFormat="1" ht="56.45" customHeight="1">
      <c r="A3116" s="57"/>
      <c r="G3116" s="9"/>
      <c r="H3116" s="9"/>
    </row>
    <row r="3117" spans="1:8" s="2" customFormat="1" ht="56.45" customHeight="1">
      <c r="A3117" s="57"/>
      <c r="G3117" s="9"/>
      <c r="H3117" s="9"/>
    </row>
    <row r="3118" spans="1:8" s="2" customFormat="1" ht="56.45" customHeight="1">
      <c r="A3118" s="57"/>
      <c r="G3118" s="9"/>
      <c r="H3118" s="9"/>
    </row>
    <row r="3119" spans="1:8" s="2" customFormat="1" ht="56.45" customHeight="1">
      <c r="A3119" s="57"/>
      <c r="G3119" s="9"/>
      <c r="H3119" s="9"/>
    </row>
    <row r="3120" spans="1:8" s="2" customFormat="1" ht="56.45" customHeight="1">
      <c r="A3120" s="57"/>
      <c r="G3120" s="9"/>
      <c r="H3120" s="9"/>
    </row>
    <row r="3121" spans="1:8" s="2" customFormat="1" ht="56.45" customHeight="1">
      <c r="A3121" s="57"/>
      <c r="G3121" s="9"/>
      <c r="H3121" s="9"/>
    </row>
    <row r="3122" spans="1:8" s="2" customFormat="1" ht="56.45" customHeight="1">
      <c r="A3122" s="57"/>
      <c r="G3122" s="9"/>
      <c r="H3122" s="9"/>
    </row>
    <row r="3123" spans="1:8" s="2" customFormat="1" ht="56.45" customHeight="1">
      <c r="A3123" s="57"/>
      <c r="G3123" s="9"/>
      <c r="H3123" s="9"/>
    </row>
    <row r="3124" spans="1:8" s="2" customFormat="1" ht="56.45" customHeight="1">
      <c r="A3124" s="57"/>
      <c r="G3124" s="9"/>
      <c r="H3124" s="9"/>
    </row>
    <row r="3125" spans="1:8" s="2" customFormat="1" ht="56.45" customHeight="1">
      <c r="A3125" s="57"/>
      <c r="G3125" s="9"/>
      <c r="H3125" s="9"/>
    </row>
    <row r="3126" spans="1:8" s="2" customFormat="1" ht="56.45" customHeight="1">
      <c r="A3126" s="57"/>
      <c r="G3126" s="9"/>
      <c r="H3126" s="9"/>
    </row>
    <row r="3127" spans="1:8" s="2" customFormat="1" ht="56.45" customHeight="1">
      <c r="A3127" s="57"/>
      <c r="G3127" s="9"/>
      <c r="H3127" s="9"/>
    </row>
    <row r="3128" spans="1:8" s="2" customFormat="1" ht="56.45" customHeight="1">
      <c r="A3128" s="57"/>
      <c r="G3128" s="9"/>
      <c r="H3128" s="9"/>
    </row>
    <row r="3129" spans="1:8" s="2" customFormat="1" ht="56.45" customHeight="1">
      <c r="A3129" s="57"/>
      <c r="G3129" s="9"/>
      <c r="H3129" s="9"/>
    </row>
    <row r="3130" spans="1:8" s="2" customFormat="1" ht="56.45" customHeight="1">
      <c r="A3130" s="57"/>
      <c r="G3130" s="9"/>
      <c r="H3130" s="9"/>
    </row>
    <row r="3131" spans="1:8" s="2" customFormat="1" ht="56.45" customHeight="1">
      <c r="A3131" s="57"/>
      <c r="G3131" s="9"/>
      <c r="H3131" s="9"/>
    </row>
    <row r="3132" spans="1:8" s="2" customFormat="1" ht="56.45" customHeight="1">
      <c r="A3132" s="57"/>
      <c r="G3132" s="9"/>
      <c r="H3132" s="9"/>
    </row>
    <row r="3133" spans="1:8" s="2" customFormat="1" ht="56.45" customHeight="1">
      <c r="A3133" s="57"/>
      <c r="G3133" s="9"/>
      <c r="H3133" s="9"/>
    </row>
    <row r="3134" spans="1:8" s="2" customFormat="1" ht="56.45" customHeight="1">
      <c r="A3134" s="57"/>
      <c r="G3134" s="9"/>
      <c r="H3134" s="9"/>
    </row>
    <row r="3135" spans="1:8" s="2" customFormat="1" ht="56.45" customHeight="1">
      <c r="A3135" s="57"/>
      <c r="G3135" s="9"/>
      <c r="H3135" s="9"/>
    </row>
    <row r="3136" spans="1:8" s="2" customFormat="1" ht="56.45" customHeight="1">
      <c r="A3136" s="57"/>
      <c r="G3136" s="9"/>
      <c r="H3136" s="9"/>
    </row>
    <row r="3137" spans="1:8" s="2" customFormat="1" ht="56.45" customHeight="1">
      <c r="A3137" s="57"/>
      <c r="G3137" s="9"/>
      <c r="H3137" s="9"/>
    </row>
    <row r="3138" spans="1:8" s="2" customFormat="1" ht="56.45" customHeight="1">
      <c r="A3138" s="57"/>
      <c r="G3138" s="9"/>
      <c r="H3138" s="9"/>
    </row>
    <row r="3139" spans="1:8" s="2" customFormat="1" ht="56.45" customHeight="1">
      <c r="A3139" s="57"/>
      <c r="G3139" s="9"/>
      <c r="H3139" s="9"/>
    </row>
    <row r="3140" spans="1:8" s="2" customFormat="1" ht="56.45" customHeight="1">
      <c r="A3140" s="57"/>
      <c r="G3140" s="9"/>
      <c r="H3140" s="9"/>
    </row>
    <row r="3141" spans="1:8" s="2" customFormat="1" ht="56.45" customHeight="1">
      <c r="A3141" s="57"/>
      <c r="G3141" s="9"/>
      <c r="H3141" s="9"/>
    </row>
    <row r="3142" spans="1:8" s="2" customFormat="1" ht="56.45" customHeight="1">
      <c r="A3142" s="57"/>
      <c r="G3142" s="9"/>
      <c r="H3142" s="9"/>
    </row>
    <row r="3143" spans="1:8" s="2" customFormat="1" ht="56.45" customHeight="1">
      <c r="A3143" s="57"/>
      <c r="G3143" s="9"/>
      <c r="H3143" s="9"/>
    </row>
    <row r="3144" spans="1:8" s="2" customFormat="1" ht="56.45" customHeight="1">
      <c r="A3144" s="57"/>
      <c r="G3144" s="9"/>
      <c r="H3144" s="9"/>
    </row>
    <row r="3145" spans="1:8" s="2" customFormat="1" ht="56.45" customHeight="1">
      <c r="A3145" s="57"/>
      <c r="G3145" s="9"/>
      <c r="H3145" s="9"/>
    </row>
    <row r="3146" spans="1:8" s="2" customFormat="1" ht="56.45" customHeight="1">
      <c r="A3146" s="57"/>
      <c r="G3146" s="9"/>
      <c r="H3146" s="9"/>
    </row>
    <row r="3147" spans="1:8" s="2" customFormat="1" ht="56.45" customHeight="1">
      <c r="A3147" s="57"/>
      <c r="G3147" s="9"/>
      <c r="H3147" s="9"/>
    </row>
    <row r="3148" spans="1:8" s="2" customFormat="1" ht="56.45" customHeight="1">
      <c r="A3148" s="57"/>
      <c r="G3148" s="9"/>
      <c r="H3148" s="9"/>
    </row>
    <row r="3149" spans="1:8" s="2" customFormat="1" ht="56.45" customHeight="1">
      <c r="A3149" s="57"/>
      <c r="G3149" s="9"/>
      <c r="H3149" s="9"/>
    </row>
    <row r="3150" spans="1:8" s="2" customFormat="1" ht="56.45" customHeight="1">
      <c r="A3150" s="57"/>
      <c r="G3150" s="9"/>
      <c r="H3150" s="9"/>
    </row>
    <row r="3151" spans="1:8" s="2" customFormat="1" ht="56.45" customHeight="1">
      <c r="A3151" s="57"/>
      <c r="G3151" s="9"/>
      <c r="H3151" s="9"/>
    </row>
    <row r="3152" spans="1:8" s="2" customFormat="1" ht="56.45" customHeight="1">
      <c r="A3152" s="57"/>
      <c r="G3152" s="9"/>
      <c r="H3152" s="9"/>
    </row>
    <row r="3153" spans="1:8" s="2" customFormat="1" ht="56.45" customHeight="1">
      <c r="A3153" s="57"/>
      <c r="G3153" s="9"/>
      <c r="H3153" s="9"/>
    </row>
    <row r="3154" spans="1:8" s="2" customFormat="1" ht="56.45" customHeight="1">
      <c r="A3154" s="57"/>
      <c r="G3154" s="9"/>
      <c r="H3154" s="9"/>
    </row>
    <row r="3155" spans="1:8" s="2" customFormat="1" ht="56.45" customHeight="1">
      <c r="A3155" s="57"/>
      <c r="G3155" s="9"/>
      <c r="H3155" s="9"/>
    </row>
    <row r="3156" spans="1:8" s="2" customFormat="1" ht="56.45" customHeight="1">
      <c r="A3156" s="57"/>
      <c r="G3156" s="9"/>
      <c r="H3156" s="9"/>
    </row>
    <row r="3157" spans="1:8" s="2" customFormat="1" ht="56.45" customHeight="1">
      <c r="A3157" s="57"/>
      <c r="G3157" s="9"/>
      <c r="H3157" s="9"/>
    </row>
    <row r="3158" spans="1:8" s="2" customFormat="1" ht="56.45" customHeight="1">
      <c r="A3158" s="57"/>
      <c r="G3158" s="9"/>
      <c r="H3158" s="9"/>
    </row>
    <row r="3159" spans="1:8" s="2" customFormat="1" ht="56.45" customHeight="1">
      <c r="A3159" s="57"/>
      <c r="G3159" s="9"/>
      <c r="H3159" s="9"/>
    </row>
    <row r="3160" spans="1:8" s="2" customFormat="1" ht="56.45" customHeight="1">
      <c r="A3160" s="57"/>
      <c r="G3160" s="9"/>
      <c r="H3160" s="9"/>
    </row>
    <row r="3161" spans="1:8" s="2" customFormat="1" ht="56.45" customHeight="1">
      <c r="A3161" s="57"/>
      <c r="G3161" s="9"/>
      <c r="H3161" s="9"/>
    </row>
    <row r="3162" spans="1:8" s="2" customFormat="1" ht="56.45" customHeight="1">
      <c r="A3162" s="57"/>
      <c r="G3162" s="9"/>
      <c r="H3162" s="9"/>
    </row>
    <row r="3163" spans="1:8" s="2" customFormat="1" ht="56.45" customHeight="1">
      <c r="A3163" s="57"/>
      <c r="G3163" s="9"/>
      <c r="H3163" s="9"/>
    </row>
    <row r="3164" spans="1:8" s="2" customFormat="1" ht="56.45" customHeight="1">
      <c r="A3164" s="57"/>
      <c r="G3164" s="9"/>
      <c r="H3164" s="9"/>
    </row>
    <row r="3165" spans="1:8" s="2" customFormat="1" ht="56.45" customHeight="1">
      <c r="A3165" s="57"/>
      <c r="G3165" s="9"/>
      <c r="H3165" s="9"/>
    </row>
    <row r="3166" spans="1:8" s="2" customFormat="1" ht="56.45" customHeight="1">
      <c r="A3166" s="57"/>
      <c r="G3166" s="9"/>
      <c r="H3166" s="9"/>
    </row>
    <row r="3167" spans="1:8" s="2" customFormat="1" ht="56.45" customHeight="1">
      <c r="A3167" s="57"/>
      <c r="G3167" s="9"/>
      <c r="H3167" s="9"/>
    </row>
    <row r="3168" spans="1:8" s="2" customFormat="1" ht="56.45" customHeight="1">
      <c r="A3168" s="57"/>
      <c r="G3168" s="9"/>
      <c r="H3168" s="9"/>
    </row>
    <row r="3169" spans="1:8" s="2" customFormat="1" ht="56.45" customHeight="1">
      <c r="A3169" s="57"/>
      <c r="G3169" s="9"/>
      <c r="H3169" s="9"/>
    </row>
    <row r="3170" spans="1:8" s="2" customFormat="1" ht="56.45" customHeight="1">
      <c r="A3170" s="57"/>
      <c r="G3170" s="9"/>
      <c r="H3170" s="9"/>
    </row>
    <row r="3171" spans="1:8" s="2" customFormat="1" ht="56.45" customHeight="1">
      <c r="A3171" s="57"/>
      <c r="G3171" s="9"/>
      <c r="H3171" s="9"/>
    </row>
    <row r="3172" spans="1:8" s="2" customFormat="1" ht="56.45" customHeight="1">
      <c r="A3172" s="57"/>
      <c r="G3172" s="9"/>
      <c r="H3172" s="9"/>
    </row>
    <row r="3173" spans="1:8" s="2" customFormat="1" ht="56.45" customHeight="1">
      <c r="A3173" s="57"/>
      <c r="G3173" s="9"/>
      <c r="H3173" s="9"/>
    </row>
    <row r="3174" spans="1:8" s="2" customFormat="1" ht="56.45" customHeight="1">
      <c r="A3174" s="57"/>
      <c r="G3174" s="9"/>
      <c r="H3174" s="9"/>
    </row>
    <row r="3175" spans="1:8" s="2" customFormat="1" ht="56.45" customHeight="1">
      <c r="A3175" s="57"/>
      <c r="G3175" s="9"/>
      <c r="H3175" s="9"/>
    </row>
    <row r="3176" spans="1:8" s="2" customFormat="1" ht="56.45" customHeight="1">
      <c r="A3176" s="57"/>
      <c r="G3176" s="9"/>
      <c r="H3176" s="9"/>
    </row>
    <row r="3177" spans="1:8" s="2" customFormat="1" ht="56.45" customHeight="1">
      <c r="A3177" s="57"/>
      <c r="G3177" s="9"/>
      <c r="H3177" s="9"/>
    </row>
    <row r="3178" spans="1:8" s="2" customFormat="1" ht="56.45" customHeight="1">
      <c r="A3178" s="57"/>
      <c r="G3178" s="9"/>
      <c r="H3178" s="9"/>
    </row>
    <row r="3179" spans="1:8" s="2" customFormat="1" ht="56.45" customHeight="1">
      <c r="A3179" s="57"/>
      <c r="G3179" s="9"/>
      <c r="H3179" s="9"/>
    </row>
    <row r="3180" spans="1:8" s="2" customFormat="1" ht="56.45" customHeight="1">
      <c r="A3180" s="57"/>
      <c r="G3180" s="9"/>
      <c r="H3180" s="9"/>
    </row>
    <row r="3181" spans="1:8" s="2" customFormat="1" ht="56.45" customHeight="1">
      <c r="A3181" s="57"/>
      <c r="G3181" s="9"/>
      <c r="H3181" s="9"/>
    </row>
    <row r="3182" spans="1:8" s="2" customFormat="1" ht="56.45" customHeight="1">
      <c r="A3182" s="57"/>
      <c r="G3182" s="9"/>
      <c r="H3182" s="9"/>
    </row>
    <row r="3183" spans="1:8" s="2" customFormat="1" ht="56.45" customHeight="1">
      <c r="A3183" s="57"/>
      <c r="G3183" s="9"/>
      <c r="H3183" s="9"/>
    </row>
    <row r="3184" spans="1:8" s="2" customFormat="1" ht="56.45" customHeight="1">
      <c r="A3184" s="57"/>
      <c r="G3184" s="9"/>
      <c r="H3184" s="9"/>
    </row>
    <row r="3185" spans="1:8" s="2" customFormat="1" ht="56.45" customHeight="1">
      <c r="A3185" s="57"/>
      <c r="G3185" s="9"/>
      <c r="H3185" s="9"/>
    </row>
    <row r="3186" spans="1:8" s="2" customFormat="1" ht="56.45" customHeight="1">
      <c r="A3186" s="57"/>
      <c r="G3186" s="9"/>
      <c r="H3186" s="9"/>
    </row>
    <row r="3187" spans="1:8" s="2" customFormat="1" ht="56.45" customHeight="1">
      <c r="A3187" s="57"/>
      <c r="G3187" s="9"/>
      <c r="H3187" s="9"/>
    </row>
    <row r="3188" spans="1:8" s="2" customFormat="1" ht="56.45" customHeight="1">
      <c r="A3188" s="57"/>
      <c r="G3188" s="9"/>
      <c r="H3188" s="9"/>
    </row>
    <row r="3189" spans="1:8" s="2" customFormat="1" ht="56.45" customHeight="1">
      <c r="A3189" s="57"/>
      <c r="G3189" s="9"/>
      <c r="H3189" s="9"/>
    </row>
    <row r="3190" spans="1:8" s="2" customFormat="1" ht="56.45" customHeight="1">
      <c r="A3190" s="57"/>
      <c r="G3190" s="9"/>
      <c r="H3190" s="9"/>
    </row>
    <row r="3191" spans="1:8" s="2" customFormat="1" ht="56.45" customHeight="1">
      <c r="A3191" s="57"/>
      <c r="G3191" s="9"/>
      <c r="H3191" s="9"/>
    </row>
    <row r="3192" spans="1:8" s="2" customFormat="1" ht="56.45" customHeight="1">
      <c r="A3192" s="57"/>
      <c r="G3192" s="9"/>
      <c r="H3192" s="9"/>
    </row>
    <row r="3193" spans="1:8" s="2" customFormat="1" ht="56.45" customHeight="1">
      <c r="A3193" s="57"/>
      <c r="G3193" s="9"/>
      <c r="H3193" s="9"/>
    </row>
    <row r="3194" spans="1:8" s="2" customFormat="1" ht="56.45" customHeight="1">
      <c r="A3194" s="57"/>
      <c r="G3194" s="9"/>
      <c r="H3194" s="9"/>
    </row>
    <row r="3195" spans="1:8" s="2" customFormat="1" ht="56.45" customHeight="1">
      <c r="A3195" s="57"/>
      <c r="G3195" s="9"/>
      <c r="H3195" s="9"/>
    </row>
    <row r="3196" spans="1:8" s="2" customFormat="1" ht="56.45" customHeight="1">
      <c r="A3196" s="57"/>
      <c r="G3196" s="9"/>
      <c r="H3196" s="9"/>
    </row>
    <row r="3197" spans="1:8" s="2" customFormat="1" ht="56.45" customHeight="1">
      <c r="A3197" s="57"/>
      <c r="G3197" s="9"/>
      <c r="H3197" s="9"/>
    </row>
    <row r="3198" spans="1:8" s="2" customFormat="1" ht="56.45" customHeight="1">
      <c r="A3198" s="57"/>
      <c r="G3198" s="9"/>
      <c r="H3198" s="9"/>
    </row>
    <row r="3199" spans="1:8" s="2" customFormat="1" ht="56.45" customHeight="1">
      <c r="A3199" s="57"/>
      <c r="G3199" s="9"/>
      <c r="H3199" s="9"/>
    </row>
    <row r="3200" spans="1:8" s="2" customFormat="1" ht="56.45" customHeight="1">
      <c r="A3200" s="57"/>
      <c r="G3200" s="9"/>
      <c r="H3200" s="9"/>
    </row>
    <row r="3201" spans="1:8" s="2" customFormat="1" ht="56.45" customHeight="1">
      <c r="A3201" s="57"/>
      <c r="G3201" s="9"/>
      <c r="H3201" s="9"/>
    </row>
    <row r="3202" spans="1:8" s="2" customFormat="1" ht="56.45" customHeight="1">
      <c r="A3202" s="57"/>
      <c r="G3202" s="9"/>
      <c r="H3202" s="9"/>
    </row>
    <row r="3203" spans="1:8" s="2" customFormat="1" ht="56.45" customHeight="1">
      <c r="A3203" s="57"/>
      <c r="G3203" s="9"/>
      <c r="H3203" s="9"/>
    </row>
    <row r="3204" spans="1:8" s="2" customFormat="1" ht="56.45" customHeight="1">
      <c r="A3204" s="57"/>
      <c r="G3204" s="9"/>
      <c r="H3204" s="9"/>
    </row>
    <row r="3205" spans="1:8" s="2" customFormat="1" ht="56.45" customHeight="1">
      <c r="A3205" s="57"/>
      <c r="G3205" s="9"/>
      <c r="H3205" s="9"/>
    </row>
    <row r="3206" spans="1:8" s="2" customFormat="1" ht="56.45" customHeight="1">
      <c r="A3206" s="57"/>
      <c r="G3206" s="9"/>
      <c r="H3206" s="9"/>
    </row>
    <row r="3207" spans="1:8" s="2" customFormat="1" ht="56.45" customHeight="1">
      <c r="A3207" s="57"/>
      <c r="G3207" s="9"/>
      <c r="H3207" s="9"/>
    </row>
    <row r="3208" spans="1:8" s="2" customFormat="1" ht="56.45" customHeight="1">
      <c r="A3208" s="57"/>
      <c r="G3208" s="9"/>
      <c r="H3208" s="9"/>
    </row>
    <row r="3209" spans="1:8" s="2" customFormat="1" ht="56.45" customHeight="1">
      <c r="A3209" s="57"/>
      <c r="G3209" s="9"/>
      <c r="H3209" s="9"/>
    </row>
    <row r="3210" spans="1:8" s="2" customFormat="1" ht="56.45" customHeight="1">
      <c r="A3210" s="57"/>
      <c r="G3210" s="9"/>
      <c r="H3210" s="9"/>
    </row>
    <row r="3211" spans="1:8" s="2" customFormat="1" ht="56.45" customHeight="1">
      <c r="A3211" s="57"/>
      <c r="G3211" s="9"/>
      <c r="H3211" s="9"/>
    </row>
    <row r="3212" spans="1:8" s="2" customFormat="1" ht="56.45" customHeight="1">
      <c r="A3212" s="57"/>
      <c r="G3212" s="9"/>
      <c r="H3212" s="9"/>
    </row>
    <row r="3213" spans="1:8" s="2" customFormat="1" ht="56.45" customHeight="1">
      <c r="A3213" s="57"/>
      <c r="G3213" s="9"/>
      <c r="H3213" s="9"/>
    </row>
    <row r="3214" spans="1:8" s="2" customFormat="1" ht="56.45" customHeight="1">
      <c r="A3214" s="57"/>
      <c r="G3214" s="9"/>
      <c r="H3214" s="9"/>
    </row>
    <row r="3215" spans="1:8" s="2" customFormat="1" ht="56.45" customHeight="1">
      <c r="A3215" s="57"/>
      <c r="G3215" s="9"/>
      <c r="H3215" s="9"/>
    </row>
    <row r="3216" spans="1:8" s="2" customFormat="1" ht="56.45" customHeight="1">
      <c r="A3216" s="57"/>
      <c r="G3216" s="9"/>
      <c r="H3216" s="9"/>
    </row>
    <row r="3217" spans="1:8" s="2" customFormat="1" ht="56.45" customHeight="1">
      <c r="A3217" s="57"/>
      <c r="G3217" s="9"/>
      <c r="H3217" s="9"/>
    </row>
    <row r="3218" spans="1:8" s="2" customFormat="1" ht="56.45" customHeight="1">
      <c r="A3218" s="57"/>
      <c r="G3218" s="9"/>
      <c r="H3218" s="9"/>
    </row>
    <row r="3219" spans="1:8" s="2" customFormat="1" ht="56.45" customHeight="1">
      <c r="A3219" s="57"/>
      <c r="G3219" s="9"/>
      <c r="H3219" s="9"/>
    </row>
    <row r="3220" spans="1:8" s="2" customFormat="1" ht="56.45" customHeight="1">
      <c r="A3220" s="57"/>
      <c r="G3220" s="9"/>
      <c r="H3220" s="9"/>
    </row>
    <row r="3221" spans="1:8" s="2" customFormat="1" ht="56.45" customHeight="1">
      <c r="A3221" s="57"/>
      <c r="G3221" s="9"/>
      <c r="H3221" s="9"/>
    </row>
    <row r="3222" spans="1:8" s="2" customFormat="1" ht="56.45" customHeight="1">
      <c r="A3222" s="57"/>
      <c r="G3222" s="9"/>
      <c r="H3222" s="9"/>
    </row>
    <row r="3223" spans="1:8" s="2" customFormat="1" ht="56.45" customHeight="1">
      <c r="A3223" s="57"/>
      <c r="G3223" s="9"/>
      <c r="H3223" s="9"/>
    </row>
    <row r="3224" spans="1:8" s="2" customFormat="1" ht="56.45" customHeight="1">
      <c r="A3224" s="57"/>
      <c r="G3224" s="9"/>
      <c r="H3224" s="9"/>
    </row>
    <row r="3225" spans="1:8" s="2" customFormat="1" ht="56.45" customHeight="1">
      <c r="A3225" s="57"/>
      <c r="G3225" s="9"/>
      <c r="H3225" s="9"/>
    </row>
    <row r="3226" spans="1:8" s="2" customFormat="1" ht="56.45" customHeight="1">
      <c r="A3226" s="57"/>
      <c r="G3226" s="9"/>
      <c r="H3226" s="9"/>
    </row>
    <row r="3227" spans="1:8" s="2" customFormat="1" ht="56.45" customHeight="1">
      <c r="A3227" s="57"/>
      <c r="G3227" s="9"/>
      <c r="H3227" s="9"/>
    </row>
    <row r="3228" spans="1:8" s="2" customFormat="1" ht="56.45" customHeight="1">
      <c r="A3228" s="57"/>
      <c r="G3228" s="9"/>
      <c r="H3228" s="9"/>
    </row>
    <row r="3229" spans="1:8" s="2" customFormat="1" ht="56.45" customHeight="1">
      <c r="A3229" s="57"/>
      <c r="G3229" s="9"/>
      <c r="H3229" s="9"/>
    </row>
    <row r="3230" spans="1:8" s="2" customFormat="1" ht="56.45" customHeight="1">
      <c r="A3230" s="57"/>
      <c r="G3230" s="9"/>
      <c r="H3230" s="9"/>
    </row>
    <row r="3231" spans="1:8" s="2" customFormat="1" ht="56.45" customHeight="1">
      <c r="A3231" s="57"/>
      <c r="G3231" s="9"/>
      <c r="H3231" s="9"/>
    </row>
    <row r="3232" spans="1:8" s="2" customFormat="1" ht="56.45" customHeight="1">
      <c r="A3232" s="57"/>
      <c r="G3232" s="9"/>
      <c r="H3232" s="9"/>
    </row>
    <row r="3233" spans="1:8" s="2" customFormat="1" ht="56.45" customHeight="1">
      <c r="A3233" s="57"/>
      <c r="G3233" s="9"/>
      <c r="H3233" s="9"/>
    </row>
    <row r="3234" spans="1:8" s="2" customFormat="1" ht="56.45" customHeight="1">
      <c r="A3234" s="57"/>
      <c r="G3234" s="9"/>
      <c r="H3234" s="9"/>
    </row>
    <row r="3235" spans="1:8" s="2" customFormat="1" ht="56.45" customHeight="1">
      <c r="A3235" s="57"/>
      <c r="G3235" s="9"/>
      <c r="H3235" s="9"/>
    </row>
    <row r="3236" spans="1:8" s="2" customFormat="1" ht="56.45" customHeight="1">
      <c r="A3236" s="57"/>
      <c r="G3236" s="9"/>
      <c r="H3236" s="9"/>
    </row>
    <row r="3237" spans="1:8" s="2" customFormat="1" ht="56.45" customHeight="1">
      <c r="A3237" s="57"/>
      <c r="G3237" s="9"/>
      <c r="H3237" s="9"/>
    </row>
    <row r="3238" spans="1:8" s="2" customFormat="1" ht="56.45" customHeight="1">
      <c r="A3238" s="57"/>
      <c r="G3238" s="9"/>
      <c r="H3238" s="9"/>
    </row>
    <row r="3239" spans="1:8" s="2" customFormat="1" ht="56.45" customHeight="1">
      <c r="A3239" s="57"/>
      <c r="G3239" s="9"/>
      <c r="H3239" s="9"/>
    </row>
    <row r="3240" spans="1:8" s="2" customFormat="1" ht="56.45" customHeight="1">
      <c r="A3240" s="57"/>
      <c r="G3240" s="9"/>
      <c r="H3240" s="9"/>
    </row>
    <row r="3241" spans="1:8" s="2" customFormat="1" ht="56.45" customHeight="1">
      <c r="A3241" s="57"/>
      <c r="G3241" s="9"/>
      <c r="H3241" s="9"/>
    </row>
    <row r="3242" spans="1:8" s="2" customFormat="1" ht="56.45" customHeight="1">
      <c r="A3242" s="57"/>
      <c r="G3242" s="9"/>
      <c r="H3242" s="9"/>
    </row>
    <row r="3243" spans="1:8" s="2" customFormat="1" ht="56.45" customHeight="1">
      <c r="A3243" s="57"/>
      <c r="G3243" s="9"/>
      <c r="H3243" s="9"/>
    </row>
    <row r="3244" spans="1:8" s="2" customFormat="1" ht="56.45" customHeight="1">
      <c r="A3244" s="57"/>
      <c r="G3244" s="9"/>
      <c r="H3244" s="9"/>
    </row>
    <row r="3245" spans="1:8" s="2" customFormat="1" ht="56.45" customHeight="1">
      <c r="A3245" s="57"/>
      <c r="G3245" s="9"/>
      <c r="H3245" s="9"/>
    </row>
    <row r="3246" spans="1:8" s="2" customFormat="1" ht="56.45" customHeight="1">
      <c r="A3246" s="57"/>
      <c r="G3246" s="9"/>
      <c r="H3246" s="9"/>
    </row>
    <row r="3247" spans="1:8" s="2" customFormat="1" ht="56.45" customHeight="1">
      <c r="A3247" s="57"/>
      <c r="G3247" s="9"/>
      <c r="H3247" s="9"/>
    </row>
    <row r="3248" spans="1:8" s="2" customFormat="1" ht="56.45" customHeight="1">
      <c r="A3248" s="57"/>
      <c r="G3248" s="9"/>
      <c r="H3248" s="9"/>
    </row>
    <row r="3249" spans="1:8" s="2" customFormat="1" ht="56.45" customHeight="1">
      <c r="A3249" s="57"/>
      <c r="G3249" s="9"/>
      <c r="H3249" s="9"/>
    </row>
    <row r="3250" spans="1:8" s="2" customFormat="1" ht="56.45" customHeight="1">
      <c r="A3250" s="57"/>
      <c r="G3250" s="9"/>
      <c r="H3250" s="9"/>
    </row>
    <row r="3251" spans="1:8" s="2" customFormat="1" ht="56.45" customHeight="1">
      <c r="A3251" s="57"/>
      <c r="G3251" s="9"/>
      <c r="H3251" s="9"/>
    </row>
    <row r="3252" spans="1:8" s="2" customFormat="1" ht="56.45" customHeight="1">
      <c r="A3252" s="57"/>
      <c r="G3252" s="9"/>
      <c r="H3252" s="9"/>
    </row>
    <row r="3253" spans="1:8" s="2" customFormat="1" ht="56.45" customHeight="1">
      <c r="A3253" s="57"/>
      <c r="G3253" s="9"/>
      <c r="H3253" s="9"/>
    </row>
    <row r="3254" spans="1:8" s="2" customFormat="1" ht="56.45" customHeight="1">
      <c r="A3254" s="57"/>
      <c r="G3254" s="9"/>
      <c r="H3254" s="9"/>
    </row>
    <row r="3255" spans="1:8" s="2" customFormat="1" ht="56.45" customHeight="1">
      <c r="A3255" s="57"/>
      <c r="G3255" s="9"/>
      <c r="H3255" s="9"/>
    </row>
    <row r="3256" spans="1:8" s="2" customFormat="1" ht="56.45" customHeight="1">
      <c r="A3256" s="57"/>
      <c r="G3256" s="9"/>
      <c r="H3256" s="9"/>
    </row>
    <row r="3257" spans="1:8" s="2" customFormat="1" ht="56.45" customHeight="1">
      <c r="A3257" s="57"/>
      <c r="G3257" s="9"/>
      <c r="H3257" s="9"/>
    </row>
    <row r="3258" spans="1:8" s="2" customFormat="1" ht="56.45" customHeight="1">
      <c r="A3258" s="57"/>
      <c r="G3258" s="9"/>
      <c r="H3258" s="9"/>
    </row>
    <row r="3259" spans="1:8" s="2" customFormat="1" ht="56.45" customHeight="1">
      <c r="A3259" s="57"/>
      <c r="G3259" s="9"/>
      <c r="H3259" s="9"/>
    </row>
    <row r="3260" spans="1:8" s="2" customFormat="1" ht="56.45" customHeight="1">
      <c r="A3260" s="57"/>
      <c r="G3260" s="9"/>
      <c r="H3260" s="9"/>
    </row>
    <row r="3261" spans="1:8" s="2" customFormat="1" ht="56.45" customHeight="1">
      <c r="A3261" s="57"/>
      <c r="G3261" s="9"/>
      <c r="H3261" s="9"/>
    </row>
    <row r="3262" spans="1:8" s="2" customFormat="1" ht="56.45" customHeight="1">
      <c r="A3262" s="57"/>
      <c r="G3262" s="9"/>
      <c r="H3262" s="9"/>
    </row>
    <row r="3263" spans="1:8" s="2" customFormat="1" ht="56.45" customHeight="1">
      <c r="A3263" s="57"/>
      <c r="G3263" s="9"/>
      <c r="H3263" s="9"/>
    </row>
    <row r="3264" spans="1:8" s="2" customFormat="1" ht="56.45" customHeight="1">
      <c r="A3264" s="57"/>
      <c r="G3264" s="9"/>
      <c r="H3264" s="9"/>
    </row>
    <row r="3265" spans="1:8" s="2" customFormat="1" ht="56.45" customHeight="1">
      <c r="A3265" s="57"/>
      <c r="G3265" s="9"/>
      <c r="H3265" s="9"/>
    </row>
    <row r="3266" spans="1:8" s="2" customFormat="1" ht="56.45" customHeight="1">
      <c r="A3266" s="57"/>
      <c r="G3266" s="9"/>
      <c r="H3266" s="9"/>
    </row>
    <row r="3267" spans="1:8" s="2" customFormat="1" ht="56.45" customHeight="1">
      <c r="A3267" s="57"/>
      <c r="G3267" s="9"/>
      <c r="H3267" s="9"/>
    </row>
    <row r="3268" spans="1:8" s="2" customFormat="1" ht="56.45" customHeight="1">
      <c r="A3268" s="57"/>
      <c r="G3268" s="9"/>
      <c r="H3268" s="9"/>
    </row>
    <row r="3269" spans="1:8" s="2" customFormat="1" ht="56.45" customHeight="1">
      <c r="A3269" s="57"/>
      <c r="G3269" s="9"/>
      <c r="H3269" s="9"/>
    </row>
    <row r="3270" spans="1:8" s="2" customFormat="1" ht="56.45" customHeight="1">
      <c r="A3270" s="57"/>
      <c r="G3270" s="9"/>
      <c r="H3270" s="9"/>
    </row>
    <row r="3271" spans="1:8" s="2" customFormat="1" ht="56.45" customHeight="1">
      <c r="A3271" s="57"/>
      <c r="G3271" s="9"/>
      <c r="H3271" s="9"/>
    </row>
    <row r="3272" spans="1:8" s="2" customFormat="1" ht="56.45" customHeight="1">
      <c r="A3272" s="57"/>
      <c r="G3272" s="9"/>
      <c r="H3272" s="9"/>
    </row>
    <row r="3273" spans="1:8" s="2" customFormat="1" ht="56.45" customHeight="1">
      <c r="A3273" s="57"/>
      <c r="G3273" s="9"/>
      <c r="H3273" s="9"/>
    </row>
    <row r="3274" spans="1:8" s="2" customFormat="1" ht="56.45" customHeight="1">
      <c r="A3274" s="57"/>
      <c r="G3274" s="9"/>
      <c r="H3274" s="9"/>
    </row>
    <row r="3275" spans="1:8" s="2" customFormat="1" ht="56.45" customHeight="1">
      <c r="A3275" s="57"/>
      <c r="G3275" s="9"/>
      <c r="H3275" s="9"/>
    </row>
    <row r="3276" spans="1:8" s="2" customFormat="1" ht="56.45" customHeight="1">
      <c r="A3276" s="57"/>
      <c r="G3276" s="9"/>
      <c r="H3276" s="9"/>
    </row>
    <row r="3277" spans="1:8" s="2" customFormat="1" ht="56.45" customHeight="1">
      <c r="A3277" s="57"/>
      <c r="G3277" s="9"/>
      <c r="H3277" s="9"/>
    </row>
    <row r="3278" spans="1:8" s="2" customFormat="1" ht="56.45" customHeight="1">
      <c r="A3278" s="57"/>
      <c r="G3278" s="9"/>
      <c r="H3278" s="9"/>
    </row>
    <row r="3279" spans="1:8" s="2" customFormat="1" ht="56.45" customHeight="1">
      <c r="A3279" s="57"/>
      <c r="G3279" s="9"/>
      <c r="H3279" s="9"/>
    </row>
    <row r="3280" spans="1:8" s="2" customFormat="1" ht="56.45" customHeight="1">
      <c r="A3280" s="57"/>
      <c r="G3280" s="9"/>
      <c r="H3280" s="9"/>
    </row>
    <row r="3281" spans="1:8" s="2" customFormat="1" ht="56.45" customHeight="1">
      <c r="A3281" s="57"/>
      <c r="G3281" s="9"/>
      <c r="H3281" s="9"/>
    </row>
    <row r="3282" spans="1:8" s="2" customFormat="1" ht="56.45" customHeight="1">
      <c r="A3282" s="57"/>
      <c r="G3282" s="9"/>
      <c r="H3282" s="9"/>
    </row>
    <row r="3283" spans="1:8" s="2" customFormat="1" ht="56.45" customHeight="1">
      <c r="A3283" s="57"/>
      <c r="G3283" s="9"/>
      <c r="H3283" s="9"/>
    </row>
    <row r="3284" spans="1:8" s="2" customFormat="1" ht="56.45" customHeight="1">
      <c r="A3284" s="57"/>
      <c r="G3284" s="9"/>
      <c r="H3284" s="9"/>
    </row>
    <row r="3285" spans="1:8" s="2" customFormat="1" ht="56.45" customHeight="1">
      <c r="A3285" s="57"/>
      <c r="G3285" s="9"/>
      <c r="H3285" s="9"/>
    </row>
    <row r="3286" spans="1:8" s="2" customFormat="1" ht="56.45" customHeight="1">
      <c r="A3286" s="57"/>
      <c r="G3286" s="9"/>
      <c r="H3286" s="9"/>
    </row>
    <row r="3287" spans="1:8" s="2" customFormat="1" ht="56.45" customHeight="1">
      <c r="A3287" s="57"/>
      <c r="G3287" s="9"/>
      <c r="H3287" s="9"/>
    </row>
    <row r="3288" spans="1:8" s="2" customFormat="1" ht="56.45" customHeight="1">
      <c r="A3288" s="57"/>
      <c r="G3288" s="9"/>
      <c r="H3288" s="9"/>
    </row>
    <row r="3289" spans="1:8" s="2" customFormat="1" ht="56.45" customHeight="1">
      <c r="A3289" s="57"/>
      <c r="G3289" s="9"/>
      <c r="H3289" s="9"/>
    </row>
    <row r="3290" spans="1:8" s="2" customFormat="1" ht="56.45" customHeight="1">
      <c r="A3290" s="57"/>
      <c r="G3290" s="9"/>
      <c r="H3290" s="9"/>
    </row>
    <row r="3291" spans="1:8" s="2" customFormat="1" ht="56.45" customHeight="1">
      <c r="A3291" s="57"/>
      <c r="G3291" s="9"/>
      <c r="H3291" s="9"/>
    </row>
    <row r="3292" spans="1:8" s="2" customFormat="1" ht="56.45" customHeight="1">
      <c r="A3292" s="57"/>
      <c r="G3292" s="9"/>
      <c r="H3292" s="9"/>
    </row>
    <row r="3293" spans="1:8" s="2" customFormat="1" ht="56.45" customHeight="1">
      <c r="A3293" s="57"/>
      <c r="G3293" s="9"/>
      <c r="H3293" s="9"/>
    </row>
    <row r="3294" spans="1:8" s="2" customFormat="1" ht="56.45" customHeight="1">
      <c r="A3294" s="57"/>
      <c r="G3294" s="9"/>
      <c r="H3294" s="9"/>
    </row>
    <row r="3295" spans="1:8" s="2" customFormat="1" ht="56.45" customHeight="1">
      <c r="A3295" s="57"/>
      <c r="G3295" s="9"/>
      <c r="H3295" s="9"/>
    </row>
    <row r="3296" spans="1:8" s="2" customFormat="1" ht="56.45" customHeight="1">
      <c r="A3296" s="57"/>
      <c r="G3296" s="9"/>
      <c r="H3296" s="9"/>
    </row>
    <row r="3297" spans="1:8" s="2" customFormat="1" ht="56.45" customHeight="1">
      <c r="A3297" s="57"/>
      <c r="G3297" s="9"/>
      <c r="H3297" s="9"/>
    </row>
    <row r="3298" spans="1:8" s="2" customFormat="1" ht="56.45" customHeight="1">
      <c r="A3298" s="57"/>
      <c r="G3298" s="9"/>
      <c r="H3298" s="9"/>
    </row>
    <row r="3299" spans="1:8" s="2" customFormat="1" ht="56.45" customHeight="1">
      <c r="A3299" s="57"/>
      <c r="G3299" s="9"/>
      <c r="H3299" s="9"/>
    </row>
    <row r="3300" spans="1:8" s="2" customFormat="1" ht="56.45" customHeight="1">
      <c r="A3300" s="57"/>
      <c r="G3300" s="9"/>
      <c r="H3300" s="9"/>
    </row>
    <row r="3301" spans="1:8" s="2" customFormat="1" ht="56.45" customHeight="1">
      <c r="A3301" s="57"/>
      <c r="G3301" s="9"/>
      <c r="H3301" s="9"/>
    </row>
    <row r="3302" spans="1:8" s="2" customFormat="1" ht="56.45" customHeight="1">
      <c r="A3302" s="57"/>
      <c r="G3302" s="9"/>
      <c r="H3302" s="9"/>
    </row>
    <row r="3303" spans="1:8" s="2" customFormat="1" ht="56.45" customHeight="1">
      <c r="A3303" s="57"/>
      <c r="G3303" s="9"/>
      <c r="H3303" s="9"/>
    </row>
    <row r="3304" spans="1:8" s="2" customFormat="1" ht="56.45" customHeight="1">
      <c r="A3304" s="57"/>
      <c r="G3304" s="9"/>
      <c r="H3304" s="9"/>
    </row>
    <row r="3305" spans="1:8" s="2" customFormat="1" ht="56.45" customHeight="1">
      <c r="A3305" s="57"/>
      <c r="G3305" s="9"/>
      <c r="H3305" s="9"/>
    </row>
    <row r="3306" spans="1:8" s="2" customFormat="1" ht="56.45" customHeight="1">
      <c r="A3306" s="57"/>
      <c r="G3306" s="9"/>
      <c r="H3306" s="9"/>
    </row>
    <row r="3307" spans="1:8" s="2" customFormat="1" ht="56.45" customHeight="1">
      <c r="A3307" s="57"/>
      <c r="G3307" s="9"/>
      <c r="H3307" s="9"/>
    </row>
    <row r="3308" spans="1:8" s="2" customFormat="1" ht="56.45" customHeight="1">
      <c r="A3308" s="57"/>
      <c r="G3308" s="9"/>
      <c r="H3308" s="9"/>
    </row>
    <row r="3309" spans="1:8" s="2" customFormat="1" ht="56.45" customHeight="1">
      <c r="A3309" s="57"/>
      <c r="G3309" s="9"/>
      <c r="H3309" s="9"/>
    </row>
  </sheetData>
  <mergeCells count="8">
    <mergeCell ref="A8:H11"/>
    <mergeCell ref="A13:E13"/>
    <mergeCell ref="A7:F7"/>
    <mergeCell ref="A6:F6"/>
    <mergeCell ref="A2:H2"/>
    <mergeCell ref="A3:H3"/>
    <mergeCell ref="A4:H4"/>
    <mergeCell ref="A5:H5"/>
  </mergeCells>
  <phoneticPr fontId="0" type="noConversion"/>
  <pageMargins left="0.56999999999999995" right="0" top="0.39370078740157483" bottom="0.39370078740157483" header="0" footer="0"/>
  <pageSetup paperSize="9" fitToHeight="25" orientation="portrait" r:id="rId1"/>
  <headerFooter scaleWithDoc="0"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8"/>
    </sheetView>
  </sheetViews>
  <sheetFormatPr defaultRowHeight="12.75"/>
  <cols>
    <col min="1" max="1" width="37.7109375" customWidth="1"/>
    <col min="4" max="4" width="10.85546875" customWidth="1"/>
    <col min="6" max="6" width="11.5703125" customWidth="1"/>
    <col min="7" max="7" width="12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фин. отдел г.Тейкова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 Пользователь</dc:creator>
  <cp:lastModifiedBy>Смирнова</cp:lastModifiedBy>
  <cp:lastPrinted>2013-02-14T07:03:43Z</cp:lastPrinted>
  <dcterms:created xsi:type="dcterms:W3CDTF">2003-11-25T12:37:58Z</dcterms:created>
  <dcterms:modified xsi:type="dcterms:W3CDTF">2013-02-14T07:06:00Z</dcterms:modified>
</cp:coreProperties>
</file>